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0" firstSheet="1" activeTab="1"/>
  </bookViews>
  <sheets>
    <sheet name="NOTICE D'UTILISATION " sheetId="1" r:id="rId1"/>
    <sheet name="1° TRIMESTRE" sheetId="2" r:id="rId2"/>
    <sheet name="Graphe  Trimestre 1 " sheetId="3" r:id="rId3"/>
    <sheet name="2° TRIMESTRE " sheetId="4" r:id="rId4"/>
    <sheet name="Graphe  Trimestre 2" sheetId="5" r:id="rId5"/>
    <sheet name="3° TRIMESTRE  " sheetId="6" r:id="rId6"/>
    <sheet name="Graphe  Trimestre 3" sheetId="7" r:id="rId7"/>
    <sheet name="4° TRIMESTRE  " sheetId="8" r:id="rId8"/>
    <sheet name="Graphe  Trimestre 4" sheetId="9" r:id="rId9"/>
    <sheet name="BILAN  ANNEE " sheetId="10" r:id="rId10"/>
  </sheets>
  <definedNames>
    <definedName name="_xlnm.Print_Area" localSheetId="1">'1° TRIMESTRE'!$A$1:$P$70</definedName>
    <definedName name="_xlnm.Print_Area" localSheetId="3">'2° TRIMESTRE '!$A$1:$P$70</definedName>
    <definedName name="_xlnm.Print_Area" localSheetId="5">'3° TRIMESTRE  '!$A$1:$P$71</definedName>
    <definedName name="_xlnm.Print_Area" localSheetId="7">'4° TRIMESTRE  '!$A$1:$P$72</definedName>
    <definedName name="_xlnm.Print_Area" localSheetId="9">'BILAN  ANNEE '!$A$1:$F$79</definedName>
    <definedName name="_xlnm.Print_Area" localSheetId="2">'Graphe  Trimestre 1 '!$A$1:$P$58</definedName>
    <definedName name="_xlnm.Print_Area" localSheetId="4">'Graphe  Trimestre 2'!$A$1:$P$58</definedName>
    <definedName name="_xlnm.Print_Area" localSheetId="6">'Graphe  Trimestre 3'!$A$1:$P$56</definedName>
    <definedName name="_xlnm.Print_Area" localSheetId="8">'Graphe  Trimestre 4'!$A$1:$P$56</definedName>
    <definedName name="_xlnm.Print_Area" localSheetId="0">'NOTICE D''UTILISATION '!$A$1:$I$69</definedName>
  </definedNames>
  <calcPr fullCalcOnLoad="1"/>
</workbook>
</file>

<file path=xl/sharedStrings.xml><?xml version="1.0" encoding="utf-8"?>
<sst xmlns="http://schemas.openxmlformats.org/spreadsheetml/2006/main" count="351" uniqueCount="142">
  <si>
    <t>Chapeau</t>
  </si>
  <si>
    <t>Loyer &amp; nettoyage de la salle</t>
  </si>
  <si>
    <t>Achats intendance</t>
  </si>
  <si>
    <t xml:space="preserve">  </t>
  </si>
  <si>
    <t>Nombre de nouveaux amis</t>
  </si>
  <si>
    <t xml:space="preserve">Nombre d'amis </t>
  </si>
  <si>
    <t>Fréquentation moyenne</t>
  </si>
  <si>
    <t>$sobriété</t>
  </si>
  <si>
    <t xml:space="preserve">Loyer </t>
  </si>
  <si>
    <t>Intendance</t>
  </si>
  <si>
    <t>Versement intergroupe</t>
  </si>
  <si>
    <t xml:space="preserve"> $ de sobriété</t>
  </si>
  <si>
    <t>Reconnaissance</t>
  </si>
  <si>
    <t xml:space="preserve">Reconnaissance </t>
  </si>
  <si>
    <t>TOTAL</t>
  </si>
  <si>
    <t>Conférence</t>
  </si>
  <si>
    <t>$ de sobriété</t>
  </si>
  <si>
    <t>Total dépenses Groupe</t>
  </si>
  <si>
    <t>Total</t>
  </si>
  <si>
    <t xml:space="preserve">Solde initial Caisse </t>
  </si>
  <si>
    <t>SOLDE FINAL CAISSE</t>
  </si>
  <si>
    <t xml:space="preserve">DATE </t>
  </si>
  <si>
    <t xml:space="preserve">Vente de Litterature </t>
  </si>
  <si>
    <t>Achats Litterature</t>
  </si>
  <si>
    <t xml:space="preserve">  TRIMESTRE 1</t>
  </si>
  <si>
    <t xml:space="preserve">  TRIMESTRE 2</t>
  </si>
  <si>
    <t xml:space="preserve">  TRIMESTRE 3</t>
  </si>
  <si>
    <t xml:space="preserve">  TRIMESTRE 4</t>
  </si>
  <si>
    <t>DEPENSES VIE DU GROUPE</t>
  </si>
  <si>
    <t>LITTERATURE</t>
  </si>
  <si>
    <t>Ventes  Litterature</t>
  </si>
  <si>
    <t xml:space="preserve"> $ sobriéte</t>
  </si>
  <si>
    <t xml:space="preserve">DEPENSES VIE DU GROUPE </t>
  </si>
  <si>
    <t>DEPENSES VIE DU GROUPE  :</t>
  </si>
  <si>
    <t>CONTRIBUTION AU  MOUVEMENT ALCOOLIQUES ANONYMES</t>
  </si>
  <si>
    <t>Total dépenses Vie Groupe</t>
  </si>
  <si>
    <t>date</t>
  </si>
  <si>
    <t xml:space="preserve">SOLDE FIN DE CAISSE </t>
  </si>
  <si>
    <t xml:space="preserve">LA VIE DU GROUPE </t>
  </si>
  <si>
    <t xml:space="preserve">Total  </t>
  </si>
  <si>
    <t xml:space="preserve">Total </t>
  </si>
  <si>
    <t xml:space="preserve"> MOYENNE FREQUENTATION -PARTICIPATIONS RECUES </t>
  </si>
  <si>
    <t xml:space="preserve">Conference </t>
  </si>
  <si>
    <t>Conference</t>
  </si>
  <si>
    <t>Solde  Litterature</t>
  </si>
  <si>
    <t>CONTRIBUTIONS DU GROUPE</t>
  </si>
  <si>
    <t>Total Contributions Groupe</t>
  </si>
  <si>
    <t xml:space="preserve">Total contributions à  AA </t>
  </si>
  <si>
    <t xml:space="preserve">Intergroupe </t>
  </si>
  <si>
    <t>Chapeau (contribut ordinaires)</t>
  </si>
  <si>
    <t>Montant du chapeau</t>
  </si>
  <si>
    <t xml:space="preserve"> Moyenne Chapeau </t>
  </si>
  <si>
    <t>CONTRIBUTIONS  AU MOUVEMENT ALCOOLIQUES ANONYMES</t>
  </si>
  <si>
    <t xml:space="preserve">Solde Litterature </t>
  </si>
  <si>
    <t xml:space="preserve">District </t>
  </si>
  <si>
    <t xml:space="preserve">Total Contributions à  AA </t>
  </si>
  <si>
    <t>GRAHIQUES  FREQUENTATION ET CONTRIBUTIONS</t>
  </si>
  <si>
    <t xml:space="preserve">                   CONTRIBUTIONS </t>
  </si>
  <si>
    <t xml:space="preserve">                          EMPLOI DES CONTRIBUTIONS</t>
  </si>
  <si>
    <t>Divers</t>
  </si>
  <si>
    <t>Achat intendance</t>
  </si>
  <si>
    <t>Moyenne   Chapeaux Versés au Mouvement AA</t>
  </si>
  <si>
    <t>District  / Region</t>
  </si>
  <si>
    <t>Versement district-région</t>
  </si>
  <si>
    <t>Moyenne TOUTES Contributions du  Groupe</t>
  </si>
  <si>
    <t xml:space="preserve">CONTRIBUTIONS </t>
  </si>
  <si>
    <t>EMPLOI DES CONTRIBUTIONS</t>
  </si>
  <si>
    <t>Moyenne Toutes  Contributions verséés au  Mouvement AA</t>
  </si>
  <si>
    <t>Abonnements ( jsg..)</t>
  </si>
  <si>
    <t xml:space="preserve">Abonnements </t>
  </si>
  <si>
    <t>PREAMBULE</t>
  </si>
  <si>
    <t>Nous avons souhaité qu’il soit simple d’utilisation et surtout qu’il apporte une véritable aide au trésorier.</t>
  </si>
  <si>
    <t>Tous les amis trésoriers qui ont utilisé les graphes pour faire un point financier avec leur groupe ont constaté</t>
  </si>
  <si>
    <t>un meilleur dialogue^même avec les amis  les plus réticents aux chiffres.</t>
  </si>
  <si>
    <t xml:space="preserve">    «Un graphique parle bien mieux qu’un tableau de chiffres»</t>
  </si>
  <si>
    <t>Faites en aussi l’expérience.</t>
  </si>
  <si>
    <t xml:space="preserve"> </t>
  </si>
  <si>
    <t>Vous trouvez ci-dessous une notice d’utilisation du tableau pour vous aider à comprendre son fonctionnement.</t>
  </si>
  <si>
    <t>Pour les utilisateurs avertis, il est toutefois possible de déprotéger et de personnaliser l’outil.</t>
  </si>
  <si>
    <t>NOTICE D’UTILISATION DU TABLEAU DE TRESORERIE DE GROUPE</t>
  </si>
  <si>
    <t>Sur le tableau mis en ligne, vous trouvez :</t>
  </si>
  <si>
    <t>1)la notice d'utilisation</t>
  </si>
  <si>
    <t>2) les feuilles « TRIMESTRE X » pour chaque trimestre.</t>
  </si>
  <si>
    <t>3) les feuilles « GRAPHE DU TRIMESTRE X » pour chaque trimestre</t>
  </si>
  <si>
    <t>4) la feuille   « BILAN FIN D’ANNEE »</t>
  </si>
  <si>
    <t>Soit 10  feuilles au total</t>
  </si>
  <si>
    <t xml:space="preserve">       </t>
  </si>
  <si>
    <t xml:space="preserve"> ZONES A COMPLETER</t>
  </si>
  <si>
    <t>Dans la partie «Vie du Groupe », Rien à saisir, tout est repris automatiquement, la mise en forme des graphes est</t>
  </si>
  <si>
    <t xml:space="preserve">aussi automatique. </t>
  </si>
  <si>
    <t xml:space="preserve">2 lignes (également à fond blanc) sont à compléter </t>
  </si>
  <si>
    <t>Tous les calculs et graphes sont aussi automatiques</t>
  </si>
  <si>
    <t>NB : En cas de problème, ou question, contacter</t>
  </si>
  <si>
    <t>jeanclaude.aavals@hotmail.fr     ou</t>
  </si>
  <si>
    <t>Si vous indiquez un numéro de téléphone à rappeler, il est préférable de nous laisser un numéro de fixe…merci</t>
  </si>
  <si>
    <t>Le Bureau Finances.</t>
  </si>
  <si>
    <t>Vous devez calculer le nombre de réunions de votre groupe par trimestre car ce nombre n’est pas identique</t>
  </si>
  <si>
    <t xml:space="preserve">La tenue et le suivi des comptes s’effectue dans les feuilles « TRIMESTRE » avec des calculs automatiques </t>
  </si>
  <si>
    <t>qui facilitent le travail.</t>
  </si>
  <si>
    <t>de AA de parler « argent » au groupe et c’est pourquoi nous avons mis à leur disposition les graphes.</t>
  </si>
  <si>
    <t xml:space="preserve">Mais il est généralement difficile pour les trésoriers, gardiens de nos contributions nécessaires au fonctionnement </t>
  </si>
  <si>
    <t xml:space="preserve">      les contributions au mouvement </t>
  </si>
  <si>
    <t>montants correspondants sont renseignés.</t>
  </si>
  <si>
    <t xml:space="preserve">Les graphes de ces feuillets sont ici encore générés automatiquement, au fur et à mesure que les nombres et </t>
  </si>
  <si>
    <t xml:space="preserve">C’est aussi pour cette raison que sur la feuille « Trimestre X » il a été nécessaire de prévoir 14 dates de réunions </t>
  </si>
  <si>
    <t>inutiles vu qu'il n'y a pas eu de réunion.</t>
  </si>
  <si>
    <t>éviter l’écrasement par erreur de manipulation.</t>
  </si>
  <si>
    <t xml:space="preserve">Les formules de calcul qui permettent de générer en automatique les totaux/graphiques, sont protégées pour </t>
  </si>
  <si>
    <t>Conférence  2009 des Services Généraux.</t>
  </si>
  <si>
    <t xml:space="preserve">Ce tableau d’aide au suivi de trésorerie de groupe, fait suite à une question posée par la Région PACA  à la </t>
  </si>
  <si>
    <t>NB : il est preferable de garder à l'ecran  l'echelle 100% pour avoir un affichage complet de toutes les cellules.</t>
  </si>
  <si>
    <t>Pour faire varier l'echelle, utilisez  la touche "Ctrl"enfoncéé et la roulette de votre souris…(variation de l'échelle)</t>
  </si>
  <si>
    <t>Indiquer  l'annee en cours(2010…2011..) dans la cellule B1.</t>
  </si>
  <si>
    <t>1) FEUILLE « 1°  TRIMESTRE,2°TRIMESTRE……...»</t>
  </si>
  <si>
    <r>
      <t xml:space="preserve">    - </t>
    </r>
    <r>
      <rPr>
        <u val="single"/>
        <sz val="11"/>
        <color indexed="8"/>
        <rFont val="Calibri"/>
        <family val="2"/>
      </rPr>
      <t>sur feuilles de chaque trimestre</t>
    </r>
    <r>
      <rPr>
        <sz val="11"/>
        <color theme="1"/>
        <rFont val="Calibri"/>
        <family val="2"/>
      </rPr>
      <t xml:space="preserve">, les contributions du groupe, les dépenses du groupe, la littérature et </t>
    </r>
  </si>
  <si>
    <t>3) FEUILLE « BILAN FIN D’ ANNEE»</t>
  </si>
  <si>
    <t>2) FEUILLE « GRAPHE TRIMESTRE X »</t>
  </si>
  <si>
    <t xml:space="preserve">                               2) le nombre de nouveaux amis (facultatif =indicateur pour mémoire)</t>
  </si>
  <si>
    <t xml:space="preserve">                              1)   le nombre d’amis présents à la réunion (ce chiffre permet le calcul des moyennes )</t>
  </si>
  <si>
    <r>
      <t> Seule la ligne «</t>
    </r>
    <r>
      <rPr>
        <b/>
        <sz val="11"/>
        <color indexed="8"/>
        <rFont val="Calibri"/>
        <family val="2"/>
      </rPr>
      <t>Nombre de réunions du trimestre</t>
    </r>
    <r>
      <rPr>
        <sz val="11"/>
        <color theme="1"/>
        <rFont val="Calibri"/>
        <family val="2"/>
      </rPr>
      <t xml:space="preserve">  » (ligne 33 dans le tableau) est à compléter.</t>
    </r>
  </si>
  <si>
    <t xml:space="preserve">dans un trimestre. Si votre trimestre ne comporte que 13 réunions, vous marquez « 0 (zéro) » dans les espaces </t>
  </si>
  <si>
    <t xml:space="preserve"> pour tous les groupes .En effet dans un trimestre le nombre de réunions possibles varie selon le jour </t>
  </si>
  <si>
    <t xml:space="preserve"> de la réunion (ex : pas le même nombre de lundi ou de jeudi dans un même trimestre).Y indiquer le nombre de </t>
  </si>
  <si>
    <t>réunions réellement tenues car par exemple  un groupe peut annuler une réunion un jour férié.</t>
  </si>
  <si>
    <t xml:space="preserve">N.B :  Rappelons que ce tableau n’est qu’un outil d’aide suggéré aux trésoriers  de groupe et qu’à ce titre il n'a </t>
  </si>
  <si>
    <t xml:space="preserve">aucune autre prétention. </t>
  </si>
  <si>
    <t>1°TRIMESTRE</t>
  </si>
  <si>
    <t>2°TRIMESTRE</t>
  </si>
  <si>
    <t xml:space="preserve">3°TRIMESTRE </t>
  </si>
  <si>
    <t xml:space="preserve"> BILAN  ANNEE </t>
  </si>
  <si>
    <t>Completer  le nom de votre groupe en cliquant sur la cellule E1.</t>
  </si>
  <si>
    <t xml:space="preserve">   4°TRIMESTRE </t>
  </si>
  <si>
    <t>Nb de réunions tenues dans le trimestre</t>
  </si>
  <si>
    <t>automatiquement ,indiquez le solde initial en début d'année en cellule B4</t>
  </si>
  <si>
    <t xml:space="preserve">(les mises à jour des soldes  sur les feuilles " 2°TRIMESTRE,3°TRIMESTRE,4°TRIMESTRE "sont automatiques. </t>
  </si>
  <si>
    <t>Nombre total amis presents</t>
  </si>
  <si>
    <t>Nombre total amis présents</t>
  </si>
  <si>
    <t>SUR L' ANNEE</t>
  </si>
  <si>
    <t>TOTAL ANNUEL</t>
  </si>
  <si>
    <r>
      <t xml:space="preserve">    - </t>
    </r>
    <r>
      <rPr>
        <u val="single"/>
        <sz val="11"/>
        <color indexed="8"/>
        <rFont val="Calibri"/>
        <family val="2"/>
      </rPr>
      <t>sur feuille de chaque trimestre ( 1°trimestre,2°trimestre,3°trimestre…)</t>
    </r>
    <r>
      <rPr>
        <sz val="11"/>
        <color theme="1"/>
        <rFont val="Calibri"/>
        <family val="2"/>
      </rPr>
      <t xml:space="preserve">, indiquer la date de la  première réunion du trimestre en cours, les autres dates s'affichent </t>
    </r>
  </si>
  <si>
    <t>jobik@bbox.fr</t>
  </si>
  <si>
    <t>COMPTES DU GROUPE DE     XXXXXXXXXXXXXXXXXXXXXXXXXXXXX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</si>
</sst>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  <numFmt numFmtId="165" formatCode="0.0%"/>
    <numFmt numFmtId="166" formatCode="0.00_ ;[Red]\-0.00\ "/>
    <numFmt numFmtId="167" formatCode="d/m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u val="single"/>
      <sz val="9.35"/>
      <color indexed="54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.25"/>
      <color indexed="8"/>
      <name val="Calibri"/>
      <family val="0"/>
    </font>
    <font>
      <sz val="7.35"/>
      <color indexed="8"/>
      <name val="Calibri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Arial"/>
      <family val="0"/>
    </font>
    <font>
      <sz val="9.5"/>
      <color indexed="8"/>
      <name val="Arial"/>
      <family val="0"/>
    </font>
    <font>
      <b/>
      <sz val="11.5"/>
      <color indexed="8"/>
      <name val="Arial"/>
      <family val="0"/>
    </font>
    <font>
      <sz val="7.75"/>
      <color indexed="8"/>
      <name val="Calibri"/>
      <family val="0"/>
    </font>
    <font>
      <sz val="10"/>
      <color indexed="8"/>
      <name val="Arial"/>
      <family val="0"/>
    </font>
    <font>
      <sz val="8.25"/>
      <color indexed="8"/>
      <name val="Arial"/>
      <family val="0"/>
    </font>
    <font>
      <sz val="10.5"/>
      <color indexed="8"/>
      <name val="Arial"/>
      <family val="0"/>
    </font>
    <font>
      <sz val="8.75"/>
      <color indexed="8"/>
      <name val="Arial"/>
      <family val="0"/>
    </font>
    <font>
      <b/>
      <sz val="12"/>
      <color indexed="8"/>
      <name val="Arial"/>
      <family val="0"/>
    </font>
    <font>
      <sz val="10.25"/>
      <color indexed="8"/>
      <name val="Arial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.35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1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2" fontId="2" fillId="33" borderId="12" xfId="0" applyNumberFormat="1" applyFont="1" applyFill="1" applyBorder="1" applyAlignment="1" applyProtection="1">
      <alignment/>
      <protection/>
    </xf>
    <xf numFmtId="2" fontId="2" fillId="33" borderId="13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2" fontId="3" fillId="34" borderId="11" xfId="0" applyNumberFormat="1" applyFont="1" applyFill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65" fontId="0" fillId="0" borderId="2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2" fillId="35" borderId="2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/>
      <protection/>
    </xf>
    <xf numFmtId="2" fontId="1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/>
      <protection/>
    </xf>
    <xf numFmtId="2" fontId="2" fillId="33" borderId="0" xfId="0" applyNumberFormat="1" applyFont="1" applyFill="1" applyBorder="1" applyAlignment="1" applyProtection="1">
      <alignment/>
      <protection/>
    </xf>
    <xf numFmtId="2" fontId="14" fillId="33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2" fontId="2" fillId="0" borderId="23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3" fillId="0" borderId="10" xfId="0" applyNumberFormat="1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165" fontId="2" fillId="35" borderId="21" xfId="0" applyNumberFormat="1" applyFont="1" applyFill="1" applyBorder="1" applyAlignment="1" applyProtection="1">
      <alignment/>
      <protection/>
    </xf>
    <xf numFmtId="2" fontId="2" fillId="0" borderId="14" xfId="0" applyNumberFormat="1" applyFont="1" applyFill="1" applyBorder="1" applyAlignment="1" applyProtection="1">
      <alignment/>
      <protection/>
    </xf>
    <xf numFmtId="2" fontId="13" fillId="0" borderId="14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9" fontId="0" fillId="35" borderId="25" xfId="0" applyNumberFormat="1" applyFill="1" applyBorder="1" applyAlignment="1" applyProtection="1">
      <alignment/>
      <protection/>
    </xf>
    <xf numFmtId="9" fontId="2" fillId="35" borderId="21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2" fontId="2" fillId="33" borderId="0" xfId="0" applyNumberFormat="1" applyFont="1" applyFill="1" applyBorder="1" applyAlignment="1" applyProtection="1">
      <alignment vertical="center"/>
      <protection/>
    </xf>
    <xf numFmtId="2" fontId="14" fillId="33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66" fontId="3" fillId="0" borderId="10" xfId="0" applyNumberFormat="1" applyFont="1" applyBorder="1" applyAlignment="1" applyProtection="1">
      <alignment/>
      <protection locked="0"/>
    </xf>
    <xf numFmtId="166" fontId="3" fillId="0" borderId="15" xfId="0" applyNumberFormat="1" applyFont="1" applyBorder="1" applyAlignment="1" applyProtection="1">
      <alignment/>
      <protection locked="0"/>
    </xf>
    <xf numFmtId="166" fontId="3" fillId="0" borderId="17" xfId="0" applyNumberFormat="1" applyFont="1" applyBorder="1" applyAlignment="1" applyProtection="1">
      <alignment/>
      <protection locked="0"/>
    </xf>
    <xf numFmtId="166" fontId="3" fillId="0" borderId="10" xfId="0" applyNumberFormat="1" applyFont="1" applyBorder="1" applyAlignment="1" applyProtection="1">
      <alignment/>
      <protection locked="0"/>
    </xf>
    <xf numFmtId="166" fontId="2" fillId="33" borderId="12" xfId="0" applyNumberFormat="1" applyFont="1" applyFill="1" applyBorder="1" applyAlignment="1" applyProtection="1">
      <alignment/>
      <protection/>
    </xf>
    <xf numFmtId="166" fontId="13" fillId="33" borderId="13" xfId="0" applyNumberFormat="1" applyFont="1" applyFill="1" applyBorder="1" applyAlignment="1" applyProtection="1">
      <alignment/>
      <protection/>
    </xf>
    <xf numFmtId="166" fontId="3" fillId="0" borderId="10" xfId="0" applyNumberFormat="1" applyFont="1" applyBorder="1" applyAlignment="1" applyProtection="1">
      <alignment/>
      <protection/>
    </xf>
    <xf numFmtId="166" fontId="3" fillId="0" borderId="15" xfId="0" applyNumberFormat="1" applyFont="1" applyBorder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" fontId="2" fillId="35" borderId="21" xfId="0" applyNumberFormat="1" applyFont="1" applyFill="1" applyBorder="1" applyAlignment="1" applyProtection="1">
      <alignment/>
      <protection/>
    </xf>
    <xf numFmtId="166" fontId="2" fillId="33" borderId="26" xfId="0" applyNumberFormat="1" applyFont="1" applyFill="1" applyBorder="1" applyAlignment="1" applyProtection="1">
      <alignment/>
      <protection/>
    </xf>
    <xf numFmtId="166" fontId="1" fillId="33" borderId="26" xfId="0" applyNumberFormat="1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66" fontId="4" fillId="36" borderId="17" xfId="0" applyNumberFormat="1" applyFont="1" applyFill="1" applyBorder="1" applyAlignment="1" applyProtection="1">
      <alignment/>
      <protection/>
    </xf>
    <xf numFmtId="166" fontId="4" fillId="36" borderId="24" xfId="0" applyNumberFormat="1" applyFont="1" applyFill="1" applyBorder="1" applyAlignment="1" applyProtection="1">
      <alignment/>
      <protection/>
    </xf>
    <xf numFmtId="166" fontId="4" fillId="36" borderId="10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horizontal="left"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horizontal="left" vertical="center"/>
      <protection/>
    </xf>
    <xf numFmtId="0" fontId="3" fillId="36" borderId="17" xfId="0" applyFont="1" applyFill="1" applyBorder="1" applyAlignment="1" applyProtection="1">
      <alignment/>
      <protection/>
    </xf>
    <xf numFmtId="2" fontId="3" fillId="36" borderId="10" xfId="0" applyNumberFormat="1" applyFont="1" applyFill="1" applyBorder="1" applyAlignment="1" applyProtection="1">
      <alignment/>
      <protection/>
    </xf>
    <xf numFmtId="167" fontId="3" fillId="36" borderId="17" xfId="0" applyNumberFormat="1" applyFont="1" applyFill="1" applyBorder="1" applyAlignment="1" applyProtection="1">
      <alignment/>
      <protection/>
    </xf>
    <xf numFmtId="2" fontId="0" fillId="36" borderId="10" xfId="0" applyNumberFormat="1" applyFill="1" applyBorder="1" applyAlignment="1" applyProtection="1">
      <alignment/>
      <protection/>
    </xf>
    <xf numFmtId="0" fontId="4" fillId="36" borderId="1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167" fontId="5" fillId="0" borderId="10" xfId="0" applyNumberFormat="1" applyFont="1" applyFill="1" applyBorder="1" applyAlignment="1" applyProtection="1">
      <alignment vertical="center"/>
      <protection locked="0"/>
    </xf>
    <xf numFmtId="164" fontId="5" fillId="0" borderId="10" xfId="0" applyNumberFormat="1" applyFont="1" applyFill="1" applyBorder="1" applyAlignment="1" applyProtection="1">
      <alignment vertical="center"/>
      <protection locked="0"/>
    </xf>
    <xf numFmtId="0" fontId="2" fillId="36" borderId="10" xfId="0" applyNumberFormat="1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167" fontId="3" fillId="36" borderId="17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36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65" fontId="1" fillId="0" borderId="20" xfId="0" applyNumberFormat="1" applyFont="1" applyBorder="1" applyAlignment="1" applyProtection="1">
      <alignment/>
      <protection/>
    </xf>
    <xf numFmtId="0" fontId="2" fillId="35" borderId="21" xfId="0" applyFont="1" applyFill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65" fontId="1" fillId="0" borderId="20" xfId="0" applyNumberFormat="1" applyFont="1" applyBorder="1" applyAlignment="1" applyProtection="1">
      <alignment/>
      <protection/>
    </xf>
    <xf numFmtId="0" fontId="1" fillId="35" borderId="11" xfId="0" applyFont="1" applyFill="1" applyBorder="1" applyAlignment="1" applyProtection="1">
      <alignment/>
      <protection/>
    </xf>
    <xf numFmtId="0" fontId="2" fillId="35" borderId="21" xfId="0" applyFont="1" applyFill="1" applyBorder="1" applyAlignment="1" applyProtection="1">
      <alignment horizontal="right" vertical="center"/>
      <protection/>
    </xf>
    <xf numFmtId="0" fontId="2" fillId="35" borderId="21" xfId="0" applyFont="1" applyFill="1" applyBorder="1" applyAlignment="1" applyProtection="1">
      <alignment/>
      <protection/>
    </xf>
    <xf numFmtId="9" fontId="1" fillId="35" borderId="25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/>
    </xf>
    <xf numFmtId="9" fontId="2" fillId="35" borderId="21" xfId="0" applyNumberFormat="1" applyFont="1" applyFill="1" applyBorder="1" applyAlignment="1" applyProtection="1">
      <alignment/>
      <protection/>
    </xf>
    <xf numFmtId="165" fontId="1" fillId="35" borderId="25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65" fontId="1" fillId="0" borderId="20" xfId="0" applyNumberFormat="1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35" borderId="11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/>
    </xf>
    <xf numFmtId="167" fontId="4" fillId="36" borderId="17" xfId="0" applyNumberFormat="1" applyFont="1" applyFill="1" applyBorder="1" applyAlignment="1" applyProtection="1">
      <alignment/>
      <protection/>
    </xf>
    <xf numFmtId="0" fontId="3" fillId="36" borderId="10" xfId="0" applyNumberFormat="1" applyFont="1" applyFill="1" applyBorder="1" applyAlignment="1" applyProtection="1">
      <alignment/>
      <protection/>
    </xf>
    <xf numFmtId="167" fontId="3" fillId="36" borderId="17" xfId="0" applyNumberFormat="1" applyFont="1" applyFill="1" applyBorder="1" applyAlignment="1" applyProtection="1">
      <alignment/>
      <protection/>
    </xf>
    <xf numFmtId="2" fontId="2" fillId="36" borderId="10" xfId="0" applyNumberFormat="1" applyFont="1" applyFill="1" applyBorder="1" applyAlignment="1" applyProtection="1">
      <alignment/>
      <protection/>
    </xf>
    <xf numFmtId="2" fontId="1" fillId="36" borderId="10" xfId="0" applyNumberFormat="1" applyFont="1" applyFill="1" applyBorder="1" applyAlignment="1" applyProtection="1">
      <alignment/>
      <protection/>
    </xf>
    <xf numFmtId="166" fontId="4" fillId="36" borderId="27" xfId="0" applyNumberFormat="1" applyFont="1" applyFill="1" applyBorder="1" applyAlignment="1" applyProtection="1">
      <alignment/>
      <protection/>
    </xf>
    <xf numFmtId="166" fontId="3" fillId="36" borderId="10" xfId="0" applyNumberFormat="1" applyFont="1" applyFill="1" applyBorder="1" applyAlignment="1" applyProtection="1">
      <alignment/>
      <protection/>
    </xf>
    <xf numFmtId="0" fontId="3" fillId="36" borderId="10" xfId="0" applyNumberFormat="1" applyFont="1" applyFill="1" applyBorder="1" applyAlignment="1" applyProtection="1">
      <alignment/>
      <protection/>
    </xf>
    <xf numFmtId="166" fontId="3" fillId="0" borderId="17" xfId="0" applyNumberFormat="1" applyFont="1" applyBorder="1" applyAlignment="1" applyProtection="1">
      <alignment/>
      <protection/>
    </xf>
    <xf numFmtId="0" fontId="12" fillId="34" borderId="28" xfId="0" applyFont="1" applyFill="1" applyBorder="1" applyAlignment="1" applyProtection="1">
      <alignment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/>
      <protection/>
    </xf>
    <xf numFmtId="166" fontId="4" fillId="0" borderId="32" xfId="0" applyNumberFormat="1" applyFont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166" fontId="3" fillId="0" borderId="34" xfId="0" applyNumberFormat="1" applyFont="1" applyBorder="1" applyAlignment="1" applyProtection="1">
      <alignment/>
      <protection/>
    </xf>
    <xf numFmtId="166" fontId="4" fillId="0" borderId="35" xfId="0" applyNumberFormat="1" applyFont="1" applyBorder="1" applyAlignment="1" applyProtection="1">
      <alignment/>
      <protection/>
    </xf>
    <xf numFmtId="0" fontId="4" fillId="34" borderId="36" xfId="0" applyFont="1" applyFill="1" applyBorder="1" applyAlignment="1" applyProtection="1">
      <alignment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/>
      <protection/>
    </xf>
    <xf numFmtId="166" fontId="4" fillId="0" borderId="38" xfId="0" applyNumberFormat="1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166" fontId="4" fillId="0" borderId="34" xfId="0" applyNumberFormat="1" applyFont="1" applyBorder="1" applyAlignment="1" applyProtection="1">
      <alignment/>
      <protection/>
    </xf>
    <xf numFmtId="0" fontId="4" fillId="34" borderId="40" xfId="0" applyFont="1" applyFill="1" applyBorder="1" applyAlignment="1" applyProtection="1">
      <alignment/>
      <protection/>
    </xf>
    <xf numFmtId="2" fontId="4" fillId="0" borderId="36" xfId="0" applyNumberFormat="1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/>
      <protection/>
    </xf>
    <xf numFmtId="166" fontId="3" fillId="0" borderId="29" xfId="0" applyNumberFormat="1" applyFont="1" applyBorder="1" applyAlignment="1" applyProtection="1">
      <alignment/>
      <protection/>
    </xf>
    <xf numFmtId="166" fontId="4" fillId="0" borderId="41" xfId="0" applyNumberFormat="1" applyFont="1" applyBorder="1" applyAlignment="1" applyProtection="1">
      <alignment/>
      <protection/>
    </xf>
    <xf numFmtId="2" fontId="3" fillId="0" borderId="31" xfId="0" applyNumberFormat="1" applyFont="1" applyBorder="1" applyAlignment="1" applyProtection="1">
      <alignment/>
      <protection/>
    </xf>
    <xf numFmtId="2" fontId="3" fillId="0" borderId="42" xfId="0" applyNumberFormat="1" applyFont="1" applyBorder="1" applyAlignment="1" applyProtection="1">
      <alignment/>
      <protection/>
    </xf>
    <xf numFmtId="166" fontId="4" fillId="0" borderId="43" xfId="0" applyNumberFormat="1" applyFont="1" applyBorder="1" applyAlignment="1" applyProtection="1">
      <alignment/>
      <protection/>
    </xf>
    <xf numFmtId="0" fontId="2" fillId="34" borderId="44" xfId="0" applyFont="1" applyFill="1" applyBorder="1" applyAlignment="1" applyProtection="1">
      <alignment/>
      <protection/>
    </xf>
    <xf numFmtId="0" fontId="2" fillId="34" borderId="45" xfId="0" applyFont="1" applyFill="1" applyBorder="1" applyAlignment="1" applyProtection="1">
      <alignment/>
      <protection/>
    </xf>
    <xf numFmtId="0" fontId="2" fillId="0" borderId="46" xfId="0" applyFont="1" applyFill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4" fillId="34" borderId="22" xfId="0" applyFont="1" applyFill="1" applyBorder="1" applyAlignment="1" applyProtection="1">
      <alignment horizontal="left" vertical="center"/>
      <protection/>
    </xf>
    <xf numFmtId="0" fontId="2" fillId="34" borderId="47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2" fontId="2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2" fontId="0" fillId="0" borderId="0" xfId="0" applyNumberForma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2" fontId="2" fillId="0" borderId="21" xfId="0" applyNumberFormat="1" applyFont="1" applyBorder="1" applyAlignment="1" applyProtection="1">
      <alignment vertical="center"/>
      <protection/>
    </xf>
    <xf numFmtId="2" fontId="2" fillId="0" borderId="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165" fontId="0" fillId="0" borderId="19" xfId="0" applyNumberForma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0" fontId="2" fillId="35" borderId="11" xfId="0" applyFont="1" applyFill="1" applyBorder="1" applyAlignment="1" applyProtection="1">
      <alignment horizontal="right" vertical="center"/>
      <protection/>
    </xf>
    <xf numFmtId="0" fontId="15" fillId="37" borderId="11" xfId="0" applyFont="1" applyFill="1" applyBorder="1" applyAlignment="1" applyProtection="1">
      <alignment horizontal="right" vertical="center"/>
      <protection/>
    </xf>
    <xf numFmtId="2" fontId="2" fillId="37" borderId="21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38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4" fontId="3" fillId="0" borderId="21" xfId="48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6" fontId="4" fillId="36" borderId="10" xfId="0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166" fontId="4" fillId="36" borderId="17" xfId="0" applyNumberFormat="1" applyFont="1" applyFill="1" applyBorder="1" applyAlignment="1" applyProtection="1">
      <alignment/>
      <protection/>
    </xf>
    <xf numFmtId="44" fontId="1" fillId="0" borderId="0" xfId="0" applyNumberFormat="1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6" fontId="13" fillId="33" borderId="26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166" fontId="3" fillId="0" borderId="10" xfId="0" applyNumberFormat="1" applyFont="1" applyFill="1" applyBorder="1" applyAlignment="1" applyProtection="1">
      <alignment/>
      <protection/>
    </xf>
    <xf numFmtId="2" fontId="1" fillId="35" borderId="21" xfId="0" applyNumberFormat="1" applyFont="1" applyFill="1" applyBorder="1" applyAlignment="1" applyProtection="1">
      <alignment/>
      <protection/>
    </xf>
    <xf numFmtId="10" fontId="2" fillId="37" borderId="25" xfId="0" applyNumberFormat="1" applyFont="1" applyFill="1" applyBorder="1" applyAlignment="1" applyProtection="1">
      <alignment/>
      <protection/>
    </xf>
    <xf numFmtId="10" fontId="1" fillId="35" borderId="25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0" fillId="0" borderId="22" xfId="0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47" xfId="0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44" fontId="6" fillId="0" borderId="0" xfId="48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2" fontId="14" fillId="0" borderId="15" xfId="0" applyNumberFormat="1" applyFont="1" applyFill="1" applyBorder="1" applyAlignment="1" applyProtection="1">
      <alignment/>
      <protection locked="0"/>
    </xf>
    <xf numFmtId="2" fontId="14" fillId="33" borderId="15" xfId="0" applyNumberFormat="1" applyFont="1" applyFill="1" applyBorder="1" applyAlignment="1" applyProtection="1">
      <alignment/>
      <protection/>
    </xf>
    <xf numFmtId="166" fontId="14" fillId="33" borderId="15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20" fillId="33" borderId="10" xfId="0" applyFont="1" applyFill="1" applyBorder="1" applyAlignment="1" applyProtection="1">
      <alignment vertical="center"/>
      <protection/>
    </xf>
    <xf numFmtId="0" fontId="21" fillId="33" borderId="10" xfId="0" applyFont="1" applyFill="1" applyBorder="1" applyAlignment="1" applyProtection="1">
      <alignment vertical="center"/>
      <protection locked="0"/>
    </xf>
    <xf numFmtId="0" fontId="21" fillId="33" borderId="10" xfId="0" applyNumberFormat="1" applyFont="1" applyFill="1" applyBorder="1" applyAlignment="1" applyProtection="1">
      <alignment vertical="center"/>
      <protection locked="0"/>
    </xf>
    <xf numFmtId="0" fontId="58" fillId="0" borderId="0" xfId="45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167" fontId="5" fillId="0" borderId="10" xfId="0" applyNumberFormat="1" applyFont="1" applyFill="1" applyBorder="1" applyAlignment="1" applyProtection="1">
      <alignment vertical="center"/>
      <protection/>
    </xf>
    <xf numFmtId="164" fontId="5" fillId="0" borderId="10" xfId="0" applyNumberFormat="1" applyFont="1" applyFill="1" applyBorder="1" applyAlignment="1" applyProtection="1">
      <alignment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0" xfId="48" applyNumberFormat="1" applyFont="1" applyBorder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vertical="center"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18" fillId="0" borderId="2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contributions </a:t>
            </a:r>
          </a:p>
        </c:rich>
      </c:tx>
      <c:layout>
        <c:manualLayout>
          <c:xMode val="factor"/>
          <c:yMode val="factor"/>
          <c:x val="-0.0062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275"/>
          <c:y val="0.3295"/>
          <c:w val="0.533"/>
          <c:h val="0.597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'1° TRIMESTRE'!$B$38:$B$41</c:f>
              <c:strCache/>
            </c:strRef>
          </c:cat>
          <c:val>
            <c:numRef>
              <c:f>'1° TRIMESTRE'!$D$38:$D$41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25"/>
          <c:y val="0.12775"/>
          <c:w val="0.72775"/>
          <c:h val="0.0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7"/>
          <c:y val="0.341"/>
          <c:w val="0.55825"/>
          <c:h val="0.539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'3° TRIMESTRE  '!$B$38:$B$41</c:f>
              <c:strCache/>
            </c:strRef>
          </c:cat>
          <c:val>
            <c:numRef>
              <c:f>'3° TRIMESTRE  '!$D$38:$D$41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775"/>
          <c:y val="0.09525"/>
          <c:w val="0.7635"/>
          <c:h val="0.1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emploi  contributions </a:t>
            </a:r>
          </a:p>
        </c:rich>
      </c:tx>
      <c:layout>
        <c:manualLayout>
          <c:xMode val="factor"/>
          <c:yMode val="factor"/>
          <c:x val="0.008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7"/>
          <c:y val="0.33225"/>
          <c:w val="0.5355"/>
          <c:h val="0.53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-12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'3° TRIMESTRE  '!$I$38:$I$46</c:f>
              <c:strCache/>
            </c:strRef>
          </c:cat>
          <c:val>
            <c:numRef>
              <c:f>'3° TRIMESTRE  '!$M$38:$M$46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'3° TRIMESTRE  '!$I$38:$I$46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4"/>
          <c:y val="0.1085"/>
          <c:w val="0.88575"/>
          <c:h val="0.1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d'amis présents - Trimestre 3</a:t>
            </a:r>
          </a:p>
        </c:rich>
      </c:tx>
      <c:layout>
        <c:manualLayout>
          <c:xMode val="factor"/>
          <c:yMode val="factor"/>
          <c:x val="0.006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10125"/>
          <c:w val="0.908"/>
          <c:h val="0.885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'Graphe  Trimestre 3'!$B$4:$N$4</c:f>
              <c:numCache/>
            </c:numRef>
          </c:val>
          <c:smooth val="0"/>
        </c:ser>
        <c:marker val="1"/>
        <c:axId val="4946928"/>
        <c:axId val="44522353"/>
      </c:lineChart>
      <c:catAx>
        <c:axId val="494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2353"/>
        <c:crossesAt val="0"/>
        <c:auto val="1"/>
        <c:lblOffset val="100"/>
        <c:tickLblSkip val="1"/>
        <c:noMultiLvlLbl val="0"/>
      </c:catAx>
      <c:valAx>
        <c:axId val="44522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6928"/>
        <c:crossesAt val="1"/>
        <c:crossBetween val="between"/>
        <c:dispUnits/>
        <c:majorUnit val="3"/>
        <c:minorUnit val="0.4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Moyenne chapeaux -Trimestre 3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14025"/>
          <c:w val="0.90225"/>
          <c:h val="0.812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'Graphe  Trimestre 3'!$B$6:$N$6</c:f>
              <c:numCache/>
            </c:numRef>
          </c:val>
          <c:smooth val="0"/>
        </c:ser>
        <c:marker val="1"/>
        <c:axId val="65156858"/>
        <c:axId val="49540811"/>
      </c:lineChart>
      <c:catAx>
        <c:axId val="6515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40811"/>
        <c:crosses val="autoZero"/>
        <c:auto val="1"/>
        <c:lblOffset val="100"/>
        <c:tickLblSkip val="1"/>
        <c:noMultiLvlLbl val="0"/>
      </c:catAx>
      <c:valAx>
        <c:axId val="4954081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contributions </a:t>
            </a:r>
          </a:p>
        </c:rich>
      </c:tx>
      <c:layout>
        <c:manualLayout>
          <c:xMode val="factor"/>
          <c:yMode val="factor"/>
          <c:x val="-0.0227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1"/>
          <c:y val="0.359"/>
          <c:w val="0.5895"/>
          <c:h val="0.5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'4° TRIMESTRE  '!$B$38:$B$41</c:f>
              <c:strCache/>
            </c:strRef>
          </c:cat>
          <c:val>
            <c:numRef>
              <c:f>'4° TRIMESTRE  '!$D$38:$D$41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825"/>
          <c:y val="0.101"/>
          <c:w val="0.76125"/>
          <c:h val="0.0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emploi des contributions</a:t>
            </a:r>
          </a:p>
        </c:rich>
      </c:tx>
      <c:layout>
        <c:manualLayout>
          <c:xMode val="factor"/>
          <c:yMode val="factor"/>
          <c:x val="0.006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125"/>
          <c:y val="0.388"/>
          <c:w val="0.52875"/>
          <c:h val="0.53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'4° TRIMESTRE  '!$I$38:$I$46</c:f>
              <c:strCache/>
            </c:strRef>
          </c:cat>
          <c:val>
            <c:numRef>
              <c:f>'4° TRIMESTRE  '!$M$38:$M$46</c:f>
              <c:numCache/>
            </c:numRef>
          </c:val>
        </c:ser>
        <c:ser>
          <c:idx val="1"/>
          <c:order val="1"/>
          <c:spPr>
            <a:solidFill>
              <a:srgbClr val="9FB8C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46D9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A3B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AC16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C16B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3746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D655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FB8C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FB8C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FB8CD"/>
              </a:solidFill>
              <a:ln w="3175">
                <a:noFill/>
              </a:ln>
            </c:spPr>
          </c:dPt>
          <c:cat>
            <c:strRef>
              <c:f>'4° TRIMESTRE  '!$I$38:$I$46</c:f>
              <c:strCache/>
            </c:strRef>
          </c:cat>
          <c:val>
            <c:numRef>
              <c:f>'4° TRIMESTRE  '!$C$60:$C$65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25"/>
          <c:y val="0.09675"/>
          <c:w val="0.873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d'amis présents - Trimestre 4</a:t>
            </a:r>
          </a:p>
        </c:rich>
      </c:tx>
      <c:layout>
        <c:manualLayout>
          <c:xMode val="factor"/>
          <c:yMode val="factor"/>
          <c:x val="0.00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096"/>
          <c:w val="0.9085"/>
          <c:h val="0.885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'Graphe  Trimestre 4'!$B$4:$N$4</c:f>
              <c:numCache/>
            </c:numRef>
          </c:val>
          <c:smooth val="0"/>
        </c:ser>
        <c:marker val="1"/>
        <c:axId val="43214116"/>
        <c:axId val="53382725"/>
      </c:line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2725"/>
        <c:crossesAt val="0"/>
        <c:auto val="1"/>
        <c:lblOffset val="100"/>
        <c:tickLblSkip val="1"/>
        <c:noMultiLvlLbl val="0"/>
      </c:catAx>
      <c:valAx>
        <c:axId val="53382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14116"/>
        <c:crossesAt val="1"/>
        <c:crossBetween val="between"/>
        <c:dispUnits/>
        <c:majorUnit val="3"/>
        <c:minorUnit val="0.4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Moyenne chapeaux -Trimestre 4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395"/>
          <c:w val="0.90625"/>
          <c:h val="0.816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'Graphe  Trimestre 4'!$B$6:$N$6</c:f>
              <c:numCache/>
            </c:numRef>
          </c:val>
          <c:smooth val="0"/>
        </c:ser>
        <c:marker val="1"/>
        <c:axId val="10682478"/>
        <c:axId val="29033439"/>
      </c:line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33439"/>
        <c:crosses val="autoZero"/>
        <c:auto val="1"/>
        <c:lblOffset val="100"/>
        <c:tickLblSkip val="1"/>
        <c:noMultiLvlLbl val="0"/>
      </c:catAx>
      <c:valAx>
        <c:axId val="2903343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2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727CA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27CA3"/>
              </a:solidFill>
              <a:ln w="3175">
                <a:noFill/>
              </a:ln>
            </c:spPr>
          </c:dPt>
        </c:ser>
        <c:ser>
          <c:idx val="1"/>
          <c:order val="1"/>
          <c:spPr>
            <a:solidFill>
              <a:srgbClr val="9FB8C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27CA3"/>
              </a:solidFill>
              <a:ln w="3175">
                <a:noFill/>
              </a:ln>
            </c:spPr>
          </c:dPt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727CA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46D90"/>
              </a:solidFill>
              <a:ln w="3175">
                <a:noFill/>
              </a:ln>
            </c:spPr>
          </c:dPt>
        </c:ser>
        <c:ser>
          <c:idx val="1"/>
          <c:order val="1"/>
          <c:spPr>
            <a:solidFill>
              <a:srgbClr val="9FB8C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46D90"/>
              </a:solidFill>
              <a:ln w="3175">
                <a:noFill/>
              </a:ln>
            </c:spPr>
          </c:dPt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emploi contributions </a:t>
            </a:r>
          </a:p>
        </c:rich>
      </c:tx>
      <c:layout>
        <c:manualLayout>
          <c:xMode val="factor"/>
          <c:yMode val="factor"/>
          <c:x val="-0.0042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725"/>
          <c:y val="0.34225"/>
          <c:w val="0.54175"/>
          <c:h val="0.59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'1° TRIMESTRE'!$I$38:$I$46</c:f>
              <c:strCache/>
            </c:strRef>
          </c:cat>
          <c:val>
            <c:numRef>
              <c:f>'1° TRIMESTRE'!$M$38:$M$46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2"/>
          <c:y val="0.09175"/>
          <c:w val="0.87825"/>
          <c:h val="0.1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Fréquentation moyenne du Trimestre 3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smooth val="0"/>
        </c:ser>
        <c:marker val="1"/>
        <c:axId val="59974360"/>
        <c:axId val="2898329"/>
      </c:lineChart>
      <c:catAx>
        <c:axId val="59974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8329"/>
        <c:crosses val="autoZero"/>
        <c:auto val="1"/>
        <c:lblOffset val="100"/>
        <c:tickLblSkip val="1"/>
        <c:noMultiLvlLbl val="0"/>
      </c:catAx>
      <c:valAx>
        <c:axId val="2898329"/>
        <c:scaling>
          <c:orientation val="minMax"/>
          <c:max val="22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74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Contribution moyenne du  Trimestre 3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smooth val="0"/>
        </c:ser>
        <c:marker val="1"/>
        <c:axId val="26084962"/>
        <c:axId val="33438067"/>
      </c:line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38067"/>
        <c:crosses val="autoZero"/>
        <c:auto val="1"/>
        <c:lblOffset val="100"/>
        <c:tickLblSkip val="1"/>
        <c:noMultiLvlLbl val="0"/>
      </c:catAx>
      <c:valAx>
        <c:axId val="33438067"/>
        <c:scaling>
          <c:orientation val="minMax"/>
          <c:max val="3"/>
          <c:min val="1.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496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contributions</a:t>
            </a:r>
          </a:p>
        </c:rich>
      </c:tx>
      <c:layout>
        <c:manualLayout>
          <c:xMode val="factor"/>
          <c:yMode val="factor"/>
          <c:x val="-0.011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675"/>
          <c:y val="0.314"/>
          <c:w val="0.616"/>
          <c:h val="0.5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'BILAN  ANNEE '!$A$46:$A$49</c:f>
              <c:strCache/>
            </c:strRef>
          </c:cat>
          <c:val>
            <c:numRef>
              <c:f>'BILAN  ANNEE '!$B$46:$B$49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25"/>
          <c:y val="0.12075"/>
          <c:w val="0.7715"/>
          <c:h val="0.0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emploi des contributions </a:t>
            </a:r>
          </a:p>
        </c:rich>
      </c:tx>
      <c:layout>
        <c:manualLayout>
          <c:xMode val="factor"/>
          <c:yMode val="factor"/>
          <c:x val="0.011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35"/>
          <c:y val="0.32"/>
          <c:w val="0.60675"/>
          <c:h val="0.57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" sourceLinked="0"/>
            <c:spPr>
              <a:solidFill>
                <a:srgbClr val="FFFFFF"/>
              </a:solid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'BILAN  ANNEE '!$D$46:$D$54</c:f>
              <c:strCache/>
            </c:strRef>
          </c:cat>
          <c:val>
            <c:numRef>
              <c:f>'BILAN  ANNEE '!$E$46:$E$54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75"/>
          <c:y val="0.0975"/>
          <c:w val="0.941"/>
          <c:h val="0.12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d'amis présents - Trimestre 1</a:t>
            </a:r>
          </a:p>
        </c:rich>
      </c:tx>
      <c:layout>
        <c:manualLayout>
          <c:xMode val="factor"/>
          <c:yMode val="factor"/>
          <c:x val="0.017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7725"/>
          <c:w val="0.91625"/>
          <c:h val="0.907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'Graphe  Trimestre 1 '!$B$4:$N$4</c:f>
              <c:numCache/>
            </c:numRef>
          </c:val>
          <c:smooth val="0"/>
        </c:ser>
        <c:marker val="1"/>
        <c:axId val="41412360"/>
        <c:axId val="37166921"/>
      </c:lineChart>
      <c:catAx>
        <c:axId val="41412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66921"/>
        <c:crossesAt val="0"/>
        <c:auto val="1"/>
        <c:lblOffset val="100"/>
        <c:tickLblSkip val="1"/>
        <c:noMultiLvlLbl val="0"/>
      </c:catAx>
      <c:valAx>
        <c:axId val="37166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12360"/>
        <c:crossesAt val="1"/>
        <c:crossBetween val="between"/>
        <c:dispUnits/>
        <c:majorUnit val="3"/>
        <c:minorUnit val="0.4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Moyenne Chapeaux- Trimestre 1</a:t>
            </a:r>
          </a:p>
        </c:rich>
      </c:tx>
      <c:layout>
        <c:manualLayout>
          <c:xMode val="factor"/>
          <c:yMode val="factor"/>
          <c:x val="-0.010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13375"/>
          <c:w val="0.9145"/>
          <c:h val="0.836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'Graphe  Trimestre 1 '!$B$6:$N$6</c:f>
              <c:numCache/>
            </c:numRef>
          </c:val>
          <c:smooth val="0"/>
        </c:ser>
        <c:marker val="1"/>
        <c:axId val="66066834"/>
        <c:axId val="57730595"/>
      </c:lineChart>
      <c:catAx>
        <c:axId val="6606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30595"/>
        <c:crossesAt val="0"/>
        <c:auto val="1"/>
        <c:lblOffset val="100"/>
        <c:tickLblSkip val="1"/>
        <c:noMultiLvlLbl val="0"/>
      </c:catAx>
      <c:valAx>
        <c:axId val="5773059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6834"/>
        <c:crossesAt val="1"/>
        <c:crossBetween val="between"/>
        <c:dispUnits/>
        <c:minorUnit val="0.2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emploi contributions </a:t>
            </a:r>
          </a:p>
        </c:rich>
      </c:tx>
      <c:layout>
        <c:manualLayout>
          <c:xMode val="factor"/>
          <c:yMode val="factor"/>
          <c:x val="-0.008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349"/>
          <c:w val="0.528"/>
          <c:h val="0.57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'2° TRIMESTRE '!$I$38:$I$46</c:f>
              <c:strCache/>
            </c:strRef>
          </c:cat>
          <c:val>
            <c:numRef>
              <c:f>'2° TRIMESTRE '!$M$38:$M$46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45"/>
          <c:y val="0.10325"/>
          <c:w val="0.91175"/>
          <c:h val="0.1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55"/>
          <c:y val="0.322"/>
          <c:w val="0.5715"/>
          <c:h val="0.588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'2° TRIMESTRE '!$B$38:$B$41</c:f>
              <c:strCache/>
            </c:strRef>
          </c:cat>
          <c:val>
            <c:numRef>
              <c:f>'2° TRIMESTRE '!$D$38:$D$41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5"/>
          <c:y val="0.09825"/>
          <c:w val="0.70975"/>
          <c:h val="0.08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d'amis presents  - Trimestre 2</a:t>
            </a:r>
          </a:p>
        </c:rich>
      </c:tx>
      <c:layout>
        <c:manualLayout>
          <c:xMode val="factor"/>
          <c:yMode val="factor"/>
          <c:x val="0.006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0975"/>
          <c:w val="0.89"/>
          <c:h val="0.871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'Graphe  Trimestre 2'!$B$4:$N$4</c:f>
              <c:numCache/>
            </c:numRef>
          </c:val>
          <c:smooth val="0"/>
        </c:ser>
        <c:marker val="1"/>
        <c:axId val="49813308"/>
        <c:axId val="45666589"/>
      </c:lineChart>
      <c:catAx>
        <c:axId val="4981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66589"/>
        <c:crossesAt val="0"/>
        <c:auto val="1"/>
        <c:lblOffset val="100"/>
        <c:tickLblSkip val="1"/>
        <c:noMultiLvlLbl val="0"/>
      </c:catAx>
      <c:valAx>
        <c:axId val="45666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3308"/>
        <c:crossesAt val="1"/>
        <c:crossBetween val="between"/>
        <c:dispUnits/>
        <c:majorUnit val="3"/>
        <c:minorUnit val="0.4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Moyenne chapeaux -Trimestre 2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13725"/>
          <c:w val="0.91025"/>
          <c:h val="0.81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'Graphe  Trimestre 2'!$B$6:$N$6</c:f>
              <c:numCache/>
            </c:numRef>
          </c:val>
          <c:smooth val="0"/>
        </c:ser>
        <c:marker val="1"/>
        <c:axId val="8346118"/>
        <c:axId val="8006199"/>
      </c:lineChart>
      <c:catAx>
        <c:axId val="83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6199"/>
        <c:crosses val="autoZero"/>
        <c:auto val="1"/>
        <c:lblOffset val="100"/>
        <c:tickLblSkip val="1"/>
        <c:noMultiLvlLbl val="0"/>
      </c:catAx>
      <c:valAx>
        <c:axId val="800619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46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emploi des contributions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</c:ser>
        <c:ser>
          <c:idx val="1"/>
          <c:order val="1"/>
          <c:spPr>
            <a:solidFill>
              <a:srgbClr val="9FB8C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46D90"/>
              </a:solidFill>
              <a:ln w="3175">
                <a:noFill/>
              </a:ln>
            </c:spPr>
          </c:dPt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48</xdr:row>
      <xdr:rowOff>38100</xdr:rowOff>
    </xdr:from>
    <xdr:to>
      <xdr:col>6</xdr:col>
      <xdr:colOff>438150</xdr:colOff>
      <xdr:row>69</xdr:row>
      <xdr:rowOff>152400</xdr:rowOff>
    </xdr:to>
    <xdr:graphicFrame>
      <xdr:nvGraphicFramePr>
        <xdr:cNvPr id="1" name="Graphique 5"/>
        <xdr:cNvGraphicFramePr/>
      </xdr:nvGraphicFramePr>
      <xdr:xfrm>
        <a:off x="104775" y="9086850"/>
        <a:ext cx="46005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38100</xdr:colOff>
      <xdr:row>48</xdr:row>
      <xdr:rowOff>0</xdr:rowOff>
    </xdr:from>
    <xdr:to>
      <xdr:col>15</xdr:col>
      <xdr:colOff>514350</xdr:colOff>
      <xdr:row>69</xdr:row>
      <xdr:rowOff>133350</xdr:rowOff>
    </xdr:to>
    <xdr:graphicFrame>
      <xdr:nvGraphicFramePr>
        <xdr:cNvPr id="2" name="Graphique 6"/>
        <xdr:cNvGraphicFramePr/>
      </xdr:nvGraphicFramePr>
      <xdr:xfrm>
        <a:off x="4810125" y="9048750"/>
        <a:ext cx="45434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7</xdr:row>
      <xdr:rowOff>19050</xdr:rowOff>
    </xdr:from>
    <xdr:to>
      <xdr:col>15</xdr:col>
      <xdr:colOff>428625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857250" y="1352550"/>
        <a:ext cx="79343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800100</xdr:colOff>
      <xdr:row>31</xdr:row>
      <xdr:rowOff>9525</xdr:rowOff>
    </xdr:from>
    <xdr:to>
      <xdr:col>15</xdr:col>
      <xdr:colOff>333375</xdr:colOff>
      <xdr:row>54</xdr:row>
      <xdr:rowOff>57150</xdr:rowOff>
    </xdr:to>
    <xdr:graphicFrame>
      <xdr:nvGraphicFramePr>
        <xdr:cNvPr id="2" name="Graphique 165"/>
        <xdr:cNvGraphicFramePr/>
      </xdr:nvGraphicFramePr>
      <xdr:xfrm>
        <a:off x="800100" y="5915025"/>
        <a:ext cx="7896225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Graphique 5"/>
        <xdr:cNvGraphicFramePr/>
      </xdr:nvGraphicFramePr>
      <xdr:xfrm>
        <a:off x="5276850" y="0"/>
        <a:ext cx="3905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2" name="Graphique 6"/>
        <xdr:cNvGraphicFramePr/>
      </xdr:nvGraphicFramePr>
      <xdr:xfrm>
        <a:off x="91821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3" name="Graphique 5"/>
        <xdr:cNvGraphicFramePr/>
      </xdr:nvGraphicFramePr>
      <xdr:xfrm>
        <a:off x="1333500" y="0"/>
        <a:ext cx="7848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1314450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4" name="Graphique 6"/>
        <xdr:cNvGraphicFramePr/>
      </xdr:nvGraphicFramePr>
      <xdr:xfrm>
        <a:off x="1314450" y="0"/>
        <a:ext cx="7867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723900</xdr:colOff>
      <xdr:row>56</xdr:row>
      <xdr:rowOff>19050</xdr:rowOff>
    </xdr:from>
    <xdr:to>
      <xdr:col>2</xdr:col>
      <xdr:colOff>1019175</xdr:colOff>
      <xdr:row>78</xdr:row>
      <xdr:rowOff>171450</xdr:rowOff>
    </xdr:to>
    <xdr:graphicFrame>
      <xdr:nvGraphicFramePr>
        <xdr:cNvPr id="5" name="Chart 3"/>
        <xdr:cNvGraphicFramePr/>
      </xdr:nvGraphicFramePr>
      <xdr:xfrm>
        <a:off x="723900" y="11601450"/>
        <a:ext cx="4171950" cy="4343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2</xdr:col>
      <xdr:colOff>1190625</xdr:colOff>
      <xdr:row>56</xdr:row>
      <xdr:rowOff>0</xdr:rowOff>
    </xdr:from>
    <xdr:to>
      <xdr:col>5</xdr:col>
      <xdr:colOff>1247775</xdr:colOff>
      <xdr:row>79</xdr:row>
      <xdr:rowOff>0</xdr:rowOff>
    </xdr:to>
    <xdr:graphicFrame>
      <xdr:nvGraphicFramePr>
        <xdr:cNvPr id="6" name="Chart 4"/>
        <xdr:cNvGraphicFramePr/>
      </xdr:nvGraphicFramePr>
      <xdr:xfrm>
        <a:off x="5067300" y="11582400"/>
        <a:ext cx="4114800" cy="4381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790575</xdr:colOff>
      <xdr:row>8</xdr:row>
      <xdr:rowOff>171450</xdr:rowOff>
    </xdr:from>
    <xdr:to>
      <xdr:col>15</xdr:col>
      <xdr:colOff>476250</xdr:colOff>
      <xdr:row>32</xdr:row>
      <xdr:rowOff>47625</xdr:rowOff>
    </xdr:to>
    <xdr:graphicFrame>
      <xdr:nvGraphicFramePr>
        <xdr:cNvPr id="1" name="Chart 2049"/>
        <xdr:cNvGraphicFramePr/>
      </xdr:nvGraphicFramePr>
      <xdr:xfrm>
        <a:off x="790575" y="1704975"/>
        <a:ext cx="79724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781050</xdr:colOff>
      <xdr:row>34</xdr:row>
      <xdr:rowOff>9525</xdr:rowOff>
    </xdr:from>
    <xdr:to>
      <xdr:col>15</xdr:col>
      <xdr:colOff>523875</xdr:colOff>
      <xdr:row>57</xdr:row>
      <xdr:rowOff>95250</xdr:rowOff>
    </xdr:to>
    <xdr:graphicFrame>
      <xdr:nvGraphicFramePr>
        <xdr:cNvPr id="2" name="Chart 2051"/>
        <xdr:cNvGraphicFramePr/>
      </xdr:nvGraphicFramePr>
      <xdr:xfrm>
        <a:off x="781050" y="6410325"/>
        <a:ext cx="802957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</cdr:x>
      <cdr:y>0.02925</cdr:y>
    </cdr:from>
    <cdr:to>
      <cdr:x>0.6085</cdr:x>
      <cdr:y>0.092</cdr:y>
    </cdr:to>
    <cdr:sp>
      <cdr:nvSpPr>
        <cdr:cNvPr id="1" name="Text Box 1"/>
        <cdr:cNvSpPr txBox="1">
          <a:spLocks noChangeArrowheads="1"/>
        </cdr:cNvSpPr>
      </cdr:nvSpPr>
      <cdr:spPr>
        <a:xfrm flipV="1">
          <a:off x="1438275" y="114300"/>
          <a:ext cx="11715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contributions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48</xdr:row>
      <xdr:rowOff>0</xdr:rowOff>
    </xdr:from>
    <xdr:to>
      <xdr:col>15</xdr:col>
      <xdr:colOff>514350</xdr:colOff>
      <xdr:row>69</xdr:row>
      <xdr:rowOff>142875</xdr:rowOff>
    </xdr:to>
    <xdr:graphicFrame>
      <xdr:nvGraphicFramePr>
        <xdr:cNvPr id="1" name="Graphique 6"/>
        <xdr:cNvGraphicFramePr/>
      </xdr:nvGraphicFramePr>
      <xdr:xfrm>
        <a:off x="4810125" y="9058275"/>
        <a:ext cx="45148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48</xdr:row>
      <xdr:rowOff>9525</xdr:rowOff>
    </xdr:from>
    <xdr:to>
      <xdr:col>6</xdr:col>
      <xdr:colOff>152400</xdr:colOff>
      <xdr:row>69</xdr:row>
      <xdr:rowOff>171450</xdr:rowOff>
    </xdr:to>
    <xdr:graphicFrame>
      <xdr:nvGraphicFramePr>
        <xdr:cNvPr id="2" name="Chart 1115"/>
        <xdr:cNvGraphicFramePr/>
      </xdr:nvGraphicFramePr>
      <xdr:xfrm>
        <a:off x="133350" y="9067800"/>
        <a:ext cx="42862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8</xdr:row>
      <xdr:rowOff>133350</xdr:rowOff>
    </xdr:from>
    <xdr:to>
      <xdr:col>15</xdr:col>
      <xdr:colOff>514350</xdr:colOff>
      <xdr:row>31</xdr:row>
      <xdr:rowOff>171450</xdr:rowOff>
    </xdr:to>
    <xdr:graphicFrame>
      <xdr:nvGraphicFramePr>
        <xdr:cNvPr id="1" name="Chart 1025"/>
        <xdr:cNvGraphicFramePr/>
      </xdr:nvGraphicFramePr>
      <xdr:xfrm>
        <a:off x="895350" y="1657350"/>
        <a:ext cx="79248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914400</xdr:colOff>
      <xdr:row>33</xdr:row>
      <xdr:rowOff>0</xdr:rowOff>
    </xdr:from>
    <xdr:to>
      <xdr:col>15</xdr:col>
      <xdr:colOff>514350</xdr:colOff>
      <xdr:row>54</xdr:row>
      <xdr:rowOff>171450</xdr:rowOff>
    </xdr:to>
    <xdr:graphicFrame>
      <xdr:nvGraphicFramePr>
        <xdr:cNvPr id="2" name="Graphique 1189"/>
        <xdr:cNvGraphicFramePr/>
      </xdr:nvGraphicFramePr>
      <xdr:xfrm>
        <a:off x="914400" y="6238875"/>
        <a:ext cx="79057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0.40575</cdr:x>
      <cdr:y>0.02325</cdr:y>
    </cdr:from>
    <cdr:to>
      <cdr:x>0.61125</cdr:x>
      <cdr:y>0.08175</cdr:y>
    </cdr:to>
    <cdr:sp>
      <cdr:nvSpPr>
        <cdr:cNvPr id="1" name="Text Box 1"/>
        <cdr:cNvSpPr txBox="1">
          <a:spLocks noChangeArrowheads="1"/>
        </cdr:cNvSpPr>
      </cdr:nvSpPr>
      <cdr:spPr>
        <a:xfrm flipV="1">
          <a:off x="1743075" y="95250"/>
          <a:ext cx="885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contributions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32</xdr:row>
      <xdr:rowOff>0</xdr:rowOff>
    </xdr:from>
    <xdr:to>
      <xdr:col>16</xdr:col>
      <xdr:colOff>133350</xdr:colOff>
      <xdr:row>32</xdr:row>
      <xdr:rowOff>0</xdr:rowOff>
    </xdr:to>
    <xdr:graphicFrame>
      <xdr:nvGraphicFramePr>
        <xdr:cNvPr id="1" name="Graphique 6"/>
        <xdr:cNvGraphicFramePr/>
      </xdr:nvGraphicFramePr>
      <xdr:xfrm>
        <a:off x="6048375" y="5972175"/>
        <a:ext cx="3505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47</xdr:row>
      <xdr:rowOff>95250</xdr:rowOff>
    </xdr:from>
    <xdr:to>
      <xdr:col>6</xdr:col>
      <xdr:colOff>209550</xdr:colOff>
      <xdr:row>71</xdr:row>
      <xdr:rowOff>9525</xdr:rowOff>
    </xdr:to>
    <xdr:graphicFrame>
      <xdr:nvGraphicFramePr>
        <xdr:cNvPr id="2" name="Chart 1043"/>
        <xdr:cNvGraphicFramePr/>
      </xdr:nvGraphicFramePr>
      <xdr:xfrm>
        <a:off x="161925" y="8943975"/>
        <a:ext cx="431482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6</xdr:col>
      <xdr:colOff>381000</xdr:colOff>
      <xdr:row>47</xdr:row>
      <xdr:rowOff>95250</xdr:rowOff>
    </xdr:from>
    <xdr:to>
      <xdr:col>15</xdr:col>
      <xdr:colOff>342900</xdr:colOff>
      <xdr:row>71</xdr:row>
      <xdr:rowOff>0</xdr:rowOff>
    </xdr:to>
    <xdr:graphicFrame>
      <xdr:nvGraphicFramePr>
        <xdr:cNvPr id="3" name="Chart 1044"/>
        <xdr:cNvGraphicFramePr/>
      </xdr:nvGraphicFramePr>
      <xdr:xfrm>
        <a:off x="4648200" y="8943975"/>
        <a:ext cx="4505325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6</xdr:row>
      <xdr:rowOff>171450</xdr:rowOff>
    </xdr:from>
    <xdr:to>
      <xdr:col>15</xdr:col>
      <xdr:colOff>361950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790575" y="1314450"/>
        <a:ext cx="78009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762000</xdr:colOff>
      <xdr:row>31</xdr:row>
      <xdr:rowOff>0</xdr:rowOff>
    </xdr:from>
    <xdr:to>
      <xdr:col>15</xdr:col>
      <xdr:colOff>371475</xdr:colOff>
      <xdr:row>54</xdr:row>
      <xdr:rowOff>95250</xdr:rowOff>
    </xdr:to>
    <xdr:graphicFrame>
      <xdr:nvGraphicFramePr>
        <xdr:cNvPr id="2" name="Graphique 166"/>
        <xdr:cNvGraphicFramePr/>
      </xdr:nvGraphicFramePr>
      <xdr:xfrm>
        <a:off x="762000" y="5905500"/>
        <a:ext cx="7839075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48</xdr:row>
      <xdr:rowOff>0</xdr:rowOff>
    </xdr:from>
    <xdr:to>
      <xdr:col>6</xdr:col>
      <xdr:colOff>333375</xdr:colOff>
      <xdr:row>71</xdr:row>
      <xdr:rowOff>123825</xdr:rowOff>
    </xdr:to>
    <xdr:graphicFrame>
      <xdr:nvGraphicFramePr>
        <xdr:cNvPr id="1" name="Graphique 5"/>
        <xdr:cNvGraphicFramePr/>
      </xdr:nvGraphicFramePr>
      <xdr:xfrm>
        <a:off x="514350" y="9067800"/>
        <a:ext cx="4267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209550</xdr:colOff>
      <xdr:row>48</xdr:row>
      <xdr:rowOff>0</xdr:rowOff>
    </xdr:from>
    <xdr:to>
      <xdr:col>15</xdr:col>
      <xdr:colOff>352425</xdr:colOff>
      <xdr:row>71</xdr:row>
      <xdr:rowOff>123825</xdr:rowOff>
    </xdr:to>
    <xdr:graphicFrame>
      <xdr:nvGraphicFramePr>
        <xdr:cNvPr id="2" name="Graphique 6"/>
        <xdr:cNvGraphicFramePr/>
      </xdr:nvGraphicFramePr>
      <xdr:xfrm>
        <a:off x="5219700" y="9067800"/>
        <a:ext cx="45243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rigine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bik@bbox.fr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Y68"/>
  <sheetViews>
    <sheetView zoomScale="85" zoomScaleNormal="85" zoomScaleSheetLayoutView="100" zoomScalePageLayoutView="0" workbookViewId="0" topLeftCell="A19">
      <selection activeCell="L13" sqref="L13"/>
    </sheetView>
  </sheetViews>
  <sheetFormatPr defaultColWidth="11.421875" defaultRowHeight="15"/>
  <cols>
    <col min="4" max="4" width="12.140625" style="0" customWidth="1"/>
    <col min="5" max="5" width="12.421875" style="0" customWidth="1"/>
    <col min="6" max="6" width="11.7109375" style="0" customWidth="1"/>
    <col min="8" max="8" width="11.57421875" style="0" customWidth="1"/>
    <col min="9" max="9" width="8.140625" style="0" customWidth="1"/>
    <col min="10" max="10" width="9.28125" style="2" customWidth="1"/>
    <col min="11" max="11" width="11.421875" style="2" customWidth="1"/>
    <col min="12" max="12" width="10.7109375" style="2" customWidth="1"/>
    <col min="13" max="25" width="11.421875" style="2" customWidth="1"/>
  </cols>
  <sheetData>
    <row r="1" spans="5:6" ht="22.5" customHeight="1" thickBot="1">
      <c r="E1" s="306" t="s">
        <v>70</v>
      </c>
      <c r="F1" s="307"/>
    </row>
    <row r="2" ht="16.5" customHeight="1"/>
    <row r="3" ht="18" customHeight="1">
      <c r="A3" t="s">
        <v>109</v>
      </c>
    </row>
    <row r="4" ht="18" customHeight="1">
      <c r="A4" t="s">
        <v>108</v>
      </c>
    </row>
    <row r="5" ht="18" customHeight="1">
      <c r="A5" t="s">
        <v>71</v>
      </c>
    </row>
    <row r="6" ht="18" customHeight="1">
      <c r="A6" t="s">
        <v>97</v>
      </c>
    </row>
    <row r="7" ht="18" customHeight="1">
      <c r="A7" t="s">
        <v>98</v>
      </c>
    </row>
    <row r="8" ht="18" customHeight="1">
      <c r="A8" t="s">
        <v>100</v>
      </c>
    </row>
    <row r="9" ht="18" customHeight="1">
      <c r="A9" t="s">
        <v>99</v>
      </c>
    </row>
    <row r="10" ht="18" customHeight="1">
      <c r="A10" t="s">
        <v>72</v>
      </c>
    </row>
    <row r="11" ht="18" customHeight="1">
      <c r="A11" t="s">
        <v>73</v>
      </c>
    </row>
    <row r="12" ht="18" customHeight="1"/>
    <row r="13" spans="3:7" ht="18" customHeight="1">
      <c r="C13" s="269" t="s">
        <v>74</v>
      </c>
      <c r="D13" s="269"/>
      <c r="E13" s="269"/>
      <c r="F13" s="269"/>
      <c r="G13" s="269"/>
    </row>
    <row r="14" ht="18" customHeight="1">
      <c r="A14" t="s">
        <v>75</v>
      </c>
    </row>
    <row r="15" ht="18" customHeight="1">
      <c r="A15" t="s">
        <v>76</v>
      </c>
    </row>
    <row r="16" ht="18" customHeight="1">
      <c r="A16" t="s">
        <v>77</v>
      </c>
    </row>
    <row r="17" ht="18" customHeight="1">
      <c r="A17" t="s">
        <v>107</v>
      </c>
    </row>
    <row r="18" ht="18" customHeight="1">
      <c r="A18" t="s">
        <v>106</v>
      </c>
    </row>
    <row r="19" ht="18" customHeight="1">
      <c r="A19" t="s">
        <v>78</v>
      </c>
    </row>
    <row r="20" ht="18" customHeight="1">
      <c r="A20" t="s">
        <v>76</v>
      </c>
    </row>
    <row r="21" ht="18" customHeight="1">
      <c r="A21" s="259" t="s">
        <v>124</v>
      </c>
    </row>
    <row r="22" ht="18" customHeight="1">
      <c r="A22" s="259" t="s">
        <v>125</v>
      </c>
    </row>
    <row r="23" ht="18" customHeight="1" thickBot="1"/>
    <row r="24" spans="3:7" ht="18" customHeight="1" thickBot="1">
      <c r="C24" s="277" t="s">
        <v>79</v>
      </c>
      <c r="D24" s="273"/>
      <c r="E24" s="273"/>
      <c r="F24" s="273"/>
      <c r="G24" s="274"/>
    </row>
    <row r="25" ht="18" customHeight="1">
      <c r="A25" t="s">
        <v>80</v>
      </c>
    </row>
    <row r="26" ht="18" customHeight="1">
      <c r="B26" t="s">
        <v>81</v>
      </c>
    </row>
    <row r="27" ht="18" customHeight="1">
      <c r="B27" t="s">
        <v>82</v>
      </c>
    </row>
    <row r="28" ht="18" customHeight="1">
      <c r="B28" t="s">
        <v>83</v>
      </c>
    </row>
    <row r="29" ht="18" customHeight="1">
      <c r="B29" t="s">
        <v>84</v>
      </c>
    </row>
    <row r="30" ht="18" customHeight="1">
      <c r="A30" t="s">
        <v>85</v>
      </c>
    </row>
    <row r="31" ht="15" customHeight="1" thickBot="1">
      <c r="A31" t="s">
        <v>86</v>
      </c>
    </row>
    <row r="32" spans="3:6" ht="18" customHeight="1" thickBot="1">
      <c r="C32" s="271"/>
      <c r="D32" s="272" t="s">
        <v>87</v>
      </c>
      <c r="E32" s="273"/>
      <c r="F32" s="274"/>
    </row>
    <row r="33" spans="3:6" ht="18" customHeight="1" thickBot="1">
      <c r="C33" s="2"/>
      <c r="D33" s="275"/>
      <c r="E33" s="2"/>
      <c r="F33" s="2"/>
    </row>
    <row r="34" spans="1:4" ht="18" customHeight="1" thickBot="1">
      <c r="A34" s="276" t="s">
        <v>113</v>
      </c>
      <c r="B34" s="273"/>
      <c r="C34" s="273"/>
      <c r="D34" s="274"/>
    </row>
    <row r="35" ht="18" customHeight="1">
      <c r="A35" s="270" t="s">
        <v>112</v>
      </c>
    </row>
    <row r="36" ht="18" customHeight="1">
      <c r="A36" t="s">
        <v>130</v>
      </c>
    </row>
    <row r="37" ht="18" customHeight="1">
      <c r="A37" t="s">
        <v>139</v>
      </c>
    </row>
    <row r="38" ht="18" customHeight="1">
      <c r="A38" t="s">
        <v>133</v>
      </c>
    </row>
    <row r="39" ht="18" customHeight="1">
      <c r="A39" t="s">
        <v>134</v>
      </c>
    </row>
    <row r="40" spans="1:25" s="265" customFormat="1" ht="18" customHeight="1">
      <c r="A40" s="265" t="s">
        <v>114</v>
      </c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</row>
    <row r="41" ht="18" customHeight="1">
      <c r="A41" t="s">
        <v>101</v>
      </c>
    </row>
    <row r="42" ht="18" customHeight="1">
      <c r="A42" s="259" t="s">
        <v>88</v>
      </c>
    </row>
    <row r="43" ht="18" customHeight="1">
      <c r="A43" s="259" t="s">
        <v>89</v>
      </c>
    </row>
    <row r="44" ht="18" customHeight="1" thickBot="1">
      <c r="A44" s="259"/>
    </row>
    <row r="45" spans="1:3" ht="18" customHeight="1" thickBot="1">
      <c r="A45" s="276" t="s">
        <v>116</v>
      </c>
      <c r="B45" s="273"/>
      <c r="C45" s="274"/>
    </row>
    <row r="46" ht="18" customHeight="1">
      <c r="A46" t="s">
        <v>90</v>
      </c>
    </row>
    <row r="47" ht="18" customHeight="1">
      <c r="A47" t="s">
        <v>118</v>
      </c>
    </row>
    <row r="48" ht="18" customHeight="1">
      <c r="A48" t="s">
        <v>117</v>
      </c>
    </row>
    <row r="49" ht="18" customHeight="1">
      <c r="A49" t="s">
        <v>103</v>
      </c>
    </row>
    <row r="50" ht="18" customHeight="1">
      <c r="A50" t="s">
        <v>102</v>
      </c>
    </row>
    <row r="51" ht="18" customHeight="1" thickBot="1"/>
    <row r="52" spans="1:3" ht="18" customHeight="1" thickBot="1">
      <c r="A52" s="276" t="s">
        <v>115</v>
      </c>
      <c r="B52" s="273"/>
      <c r="C52" s="274"/>
    </row>
    <row r="53" ht="18" customHeight="1">
      <c r="A53" t="s">
        <v>119</v>
      </c>
    </row>
    <row r="54" ht="18" customHeight="1">
      <c r="A54" t="s">
        <v>96</v>
      </c>
    </row>
    <row r="55" ht="18" customHeight="1">
      <c r="A55" t="s">
        <v>121</v>
      </c>
    </row>
    <row r="56" ht="18" customHeight="1">
      <c r="A56" t="s">
        <v>122</v>
      </c>
    </row>
    <row r="57" ht="18" customHeight="1">
      <c r="A57" t="s">
        <v>123</v>
      </c>
    </row>
    <row r="58" ht="18" customHeight="1"/>
    <row r="59" ht="18" customHeight="1">
      <c r="A59" t="s">
        <v>104</v>
      </c>
    </row>
    <row r="60" ht="18" customHeight="1">
      <c r="A60" t="s">
        <v>120</v>
      </c>
    </row>
    <row r="61" ht="18" customHeight="1">
      <c r="A61" t="s">
        <v>105</v>
      </c>
    </row>
    <row r="62" ht="17.25" customHeight="1">
      <c r="B62" s="259" t="s">
        <v>91</v>
      </c>
    </row>
    <row r="63" spans="1:9" ht="15">
      <c r="A63" s="260" t="s">
        <v>92</v>
      </c>
      <c r="B63" s="260"/>
      <c r="C63" s="260"/>
      <c r="D63" s="260"/>
      <c r="E63" s="260" t="s">
        <v>93</v>
      </c>
      <c r="F63" s="260"/>
      <c r="G63" s="260"/>
      <c r="H63" s="290" t="s">
        <v>140</v>
      </c>
      <c r="I63" s="260"/>
    </row>
    <row r="64" spans="1:9" ht="15">
      <c r="A64" s="260" t="s">
        <v>94</v>
      </c>
      <c r="B64" s="260"/>
      <c r="C64" s="260"/>
      <c r="D64" s="260"/>
      <c r="E64" s="260"/>
      <c r="F64" s="260"/>
      <c r="G64" s="260"/>
      <c r="H64" s="260"/>
      <c r="I64" s="260"/>
    </row>
    <row r="65" spans="1:9" ht="15">
      <c r="A65" s="260" t="s">
        <v>95</v>
      </c>
      <c r="B65" s="260"/>
      <c r="C65" s="260"/>
      <c r="D65" s="260"/>
      <c r="E65" s="260"/>
      <c r="F65" s="260"/>
      <c r="G65" s="260"/>
      <c r="H65" s="260"/>
      <c r="I65" s="260"/>
    </row>
    <row r="66" ht="12" customHeight="1"/>
    <row r="67" ht="15">
      <c r="A67" s="259" t="s">
        <v>110</v>
      </c>
    </row>
    <row r="68" ht="15">
      <c r="A68" s="259" t="s">
        <v>111</v>
      </c>
    </row>
  </sheetData>
  <sheetProtection password="CC88" sheet="1"/>
  <mergeCells count="1">
    <mergeCell ref="E1:F1"/>
  </mergeCells>
  <hyperlinks>
    <hyperlink ref="H63" r:id="rId1" display="jobik@bbox.fr"/>
  </hyperlinks>
  <printOptions/>
  <pageMargins left="0.7" right="0.7" top="0.75" bottom="0.75" header="0.3" footer="0.3"/>
  <pageSetup orientation="portrait" paperSize="9" r:id="rId2"/>
  <rowBreaks count="1" manualBreakCount="1">
    <brk id="31" max="255" man="1"/>
  </rowBreaks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55"/>
  <sheetViews>
    <sheetView zoomScale="85" zoomScaleNormal="85" zoomScaleSheetLayoutView="100" zoomScalePageLayoutView="0" workbookViewId="0" topLeftCell="A1">
      <selection activeCell="K13" sqref="K13"/>
    </sheetView>
  </sheetViews>
  <sheetFormatPr defaultColWidth="11.421875" defaultRowHeight="15"/>
  <cols>
    <col min="1" max="1" width="38.140625" style="37" customWidth="1"/>
    <col min="2" max="2" width="20.00390625" style="7" customWidth="1"/>
    <col min="3" max="3" width="20.28125" style="7" customWidth="1"/>
    <col min="4" max="4" width="21.8515625" style="7" customWidth="1"/>
    <col min="5" max="6" width="18.7109375" style="7" customWidth="1"/>
    <col min="7" max="7" width="8.8515625" style="0" customWidth="1"/>
    <col min="8" max="8" width="11.8515625" style="0" customWidth="1"/>
  </cols>
  <sheetData>
    <row r="1" spans="1:5" ht="24.75" customHeight="1">
      <c r="A1" s="309" t="str">
        <f>'1° TRIMESTRE'!E1</f>
        <v>COMPTES DU GROUPE DE     XXXXXXXXXXXXXXXXXXXXXXXXXXXXX</v>
      </c>
      <c r="B1" s="310"/>
      <c r="C1" s="310"/>
      <c r="D1" s="285" t="s">
        <v>129</v>
      </c>
      <c r="E1" s="279">
        <f>'1° TRIMESTRE'!B1</f>
        <v>2018</v>
      </c>
    </row>
    <row r="2" ht="9.75" customHeight="1" thickBot="1"/>
    <row r="3" spans="1:6" ht="15">
      <c r="A3" s="190" t="s">
        <v>45</v>
      </c>
      <c r="B3" s="191" t="s">
        <v>24</v>
      </c>
      <c r="C3" s="191" t="s">
        <v>25</v>
      </c>
      <c r="D3" s="191" t="s">
        <v>26</v>
      </c>
      <c r="E3" s="191" t="s">
        <v>27</v>
      </c>
      <c r="F3" s="192" t="s">
        <v>14</v>
      </c>
    </row>
    <row r="4" spans="1:6" ht="15">
      <c r="A4" s="193" t="s">
        <v>49</v>
      </c>
      <c r="B4" s="122">
        <f>'1° TRIMESTRE'!P7</f>
        <v>12</v>
      </c>
      <c r="C4" s="122">
        <f>'2° TRIMESTRE '!P7</f>
        <v>0</v>
      </c>
      <c r="D4" s="122">
        <f>'3° TRIMESTRE  '!P7</f>
        <v>0</v>
      </c>
      <c r="E4" s="122">
        <f>'4° TRIMESTRE  '!P7</f>
        <v>0</v>
      </c>
      <c r="F4" s="194">
        <f>SUM(B4:E4)</f>
        <v>12</v>
      </c>
    </row>
    <row r="5" spans="1:6" ht="15">
      <c r="A5" s="193" t="s">
        <v>11</v>
      </c>
      <c r="B5" s="122">
        <f>'1° TRIMESTRE'!P8</f>
        <v>0</v>
      </c>
      <c r="C5" s="122">
        <f>'2° TRIMESTRE '!P8</f>
        <v>0</v>
      </c>
      <c r="D5" s="122">
        <f>'3° TRIMESTRE  '!P8</f>
        <v>0</v>
      </c>
      <c r="E5" s="122">
        <f>'4° TRIMESTRE  '!P8</f>
        <v>0</v>
      </c>
      <c r="F5" s="194">
        <f>SUM(B5:E5)</f>
        <v>0</v>
      </c>
    </row>
    <row r="6" spans="1:6" ht="15">
      <c r="A6" s="193" t="s">
        <v>12</v>
      </c>
      <c r="B6" s="122">
        <f>'1° TRIMESTRE'!P9</f>
        <v>0</v>
      </c>
      <c r="C6" s="122">
        <f>'2° TRIMESTRE '!P9</f>
        <v>0</v>
      </c>
      <c r="D6" s="122">
        <f>'3° TRIMESTRE  '!P9</f>
        <v>0</v>
      </c>
      <c r="E6" s="122">
        <f>'4° TRIMESTRE  '!P9</f>
        <v>0</v>
      </c>
      <c r="F6" s="194">
        <f>SUM(B6:E6)</f>
        <v>0</v>
      </c>
    </row>
    <row r="7" spans="1:6" ht="15">
      <c r="A7" s="193" t="s">
        <v>42</v>
      </c>
      <c r="B7" s="122">
        <f>'1° TRIMESTRE'!P10</f>
        <v>0</v>
      </c>
      <c r="C7" s="122">
        <f>'2° TRIMESTRE '!P10</f>
        <v>0</v>
      </c>
      <c r="D7" s="261">
        <f>'3° TRIMESTRE  '!P10</f>
        <v>0</v>
      </c>
      <c r="E7" s="122">
        <f>'4° TRIMESTRE  '!P10</f>
        <v>0</v>
      </c>
      <c r="F7" s="194">
        <f>SUM(B7:E7)</f>
        <v>0</v>
      </c>
    </row>
    <row r="8" spans="1:7" ht="15.75" thickBot="1">
      <c r="A8" s="195" t="s">
        <v>46</v>
      </c>
      <c r="B8" s="196">
        <f>SUM(B4:B7)</f>
        <v>12</v>
      </c>
      <c r="C8" s="196">
        <f>SUM(C4:C7)</f>
        <v>0</v>
      </c>
      <c r="D8" s="196">
        <f>SUM(D4:D7)</f>
        <v>0</v>
      </c>
      <c r="E8" s="196">
        <f>SUM(E4:E7)</f>
        <v>0</v>
      </c>
      <c r="F8" s="197">
        <f>SUM(F4:F7)</f>
        <v>12</v>
      </c>
      <c r="G8" s="4"/>
    </row>
    <row r="9" ht="14.25" customHeight="1" thickBot="1"/>
    <row r="10" spans="1:6" ht="15.75" thickBot="1">
      <c r="A10" s="198" t="s">
        <v>28</v>
      </c>
      <c r="B10" s="199"/>
      <c r="C10" s="199"/>
      <c r="D10" s="199"/>
      <c r="E10" s="199"/>
      <c r="F10" s="200" t="s">
        <v>14</v>
      </c>
    </row>
    <row r="11" spans="1:6" ht="15">
      <c r="A11" s="201" t="s">
        <v>1</v>
      </c>
      <c r="B11" s="189">
        <f>'1° TRIMESTRE'!P14</f>
        <v>0</v>
      </c>
      <c r="C11" s="189">
        <f>'2° TRIMESTRE '!P14</f>
        <v>0</v>
      </c>
      <c r="D11" s="189">
        <f>'3° TRIMESTRE  '!P14</f>
        <v>0</v>
      </c>
      <c r="E11" s="189">
        <f>'4° TRIMESTRE  '!P14</f>
        <v>0</v>
      </c>
      <c r="F11" s="202">
        <f>SUM(B11:E11)</f>
        <v>0</v>
      </c>
    </row>
    <row r="12" spans="1:6" ht="15">
      <c r="A12" s="201" t="s">
        <v>2</v>
      </c>
      <c r="B12" s="122">
        <f>'1° TRIMESTRE'!P15</f>
        <v>0</v>
      </c>
      <c r="C12" s="122">
        <f>'2° TRIMESTRE '!P15</f>
        <v>0</v>
      </c>
      <c r="D12" s="122">
        <f>'3° TRIMESTRE  '!P15</f>
        <v>0</v>
      </c>
      <c r="E12" s="122">
        <f>'4° TRIMESTRE  '!P15</f>
        <v>0</v>
      </c>
      <c r="F12" s="194">
        <f>SUM(B12:E12)</f>
        <v>0</v>
      </c>
    </row>
    <row r="13" spans="1:6" ht="15">
      <c r="A13" s="256" t="s">
        <v>68</v>
      </c>
      <c r="B13" s="122">
        <f>'1° TRIMESTRE'!P16</f>
        <v>0</v>
      </c>
      <c r="C13" s="122">
        <f>'2° TRIMESTRE '!P16</f>
        <v>0</v>
      </c>
      <c r="D13" s="122">
        <f>'3° TRIMESTRE  '!P16</f>
        <v>0</v>
      </c>
      <c r="E13" s="122">
        <f>'4° TRIMESTRE  '!P16</f>
        <v>0</v>
      </c>
      <c r="F13" s="194">
        <f>SUM(B13:E13)</f>
        <v>0</v>
      </c>
    </row>
    <row r="14" spans="1:6" ht="15">
      <c r="A14" s="203" t="s">
        <v>59</v>
      </c>
      <c r="B14" s="122">
        <f>'1° TRIMESTRE'!P17</f>
        <v>0</v>
      </c>
      <c r="C14" s="122">
        <f>'2° TRIMESTRE '!P17</f>
        <v>0</v>
      </c>
      <c r="D14" s="122">
        <f>'3° TRIMESTRE  '!$P$17</f>
        <v>0</v>
      </c>
      <c r="E14" s="122">
        <f>'4° TRIMESTRE  '!P17</f>
        <v>0</v>
      </c>
      <c r="F14" s="194">
        <f>SUM(B14:E14)</f>
        <v>0</v>
      </c>
    </row>
    <row r="15" spans="1:6" ht="15.75" thickBot="1">
      <c r="A15" s="195" t="s">
        <v>17</v>
      </c>
      <c r="B15" s="204">
        <f>SUM(B11:B14)</f>
        <v>0</v>
      </c>
      <c r="C15" s="204">
        <f>SUM(C11:C14)</f>
        <v>0</v>
      </c>
      <c r="D15" s="204">
        <f>SUM(D11:D14)</f>
        <v>0</v>
      </c>
      <c r="E15" s="204">
        <f>SUM(E11:E14)</f>
        <v>0</v>
      </c>
      <c r="F15" s="197">
        <f>SUM(F11:F14)</f>
        <v>0</v>
      </c>
    </row>
    <row r="16" spans="1:6" ht="15.75" thickBot="1">
      <c r="A16" s="21"/>
      <c r="B16" s="22"/>
      <c r="C16" s="22"/>
      <c r="D16" s="22"/>
      <c r="E16" s="22"/>
      <c r="F16" s="22"/>
    </row>
    <row r="17" spans="1:6" ht="15.75" thickBot="1">
      <c r="A17" s="205" t="s">
        <v>29</v>
      </c>
      <c r="B17" s="22"/>
      <c r="C17" s="22"/>
      <c r="D17" s="22"/>
      <c r="E17" s="22"/>
      <c r="F17" s="206" t="s">
        <v>138</v>
      </c>
    </row>
    <row r="18" spans="1:6" ht="15">
      <c r="A18" s="207" t="s">
        <v>30</v>
      </c>
      <c r="B18" s="208">
        <f>'1° TRIMESTRE'!P21</f>
        <v>0</v>
      </c>
      <c r="C18" s="208">
        <f>'2° TRIMESTRE '!P21</f>
        <v>0</v>
      </c>
      <c r="D18" s="208">
        <f>'3° TRIMESTRE  '!P21</f>
        <v>0</v>
      </c>
      <c r="E18" s="208">
        <f>'4° TRIMESTRE  '!P21</f>
        <v>0</v>
      </c>
      <c r="F18" s="209">
        <f>SUM(B18:E18)</f>
        <v>0</v>
      </c>
    </row>
    <row r="19" spans="1:6" ht="15">
      <c r="A19" s="210" t="s">
        <v>23</v>
      </c>
      <c r="B19" s="122">
        <f>'1° TRIMESTRE'!P22</f>
        <v>0</v>
      </c>
      <c r="C19" s="122">
        <f>'2° TRIMESTRE '!P22</f>
        <v>0</v>
      </c>
      <c r="D19" s="122">
        <f>'3° TRIMESTRE  '!P22</f>
        <v>0</v>
      </c>
      <c r="E19" s="122">
        <f>'4° TRIMESTRE  '!P22</f>
        <v>0</v>
      </c>
      <c r="F19" s="194">
        <f>SUM(B19:E19)</f>
        <v>0</v>
      </c>
    </row>
    <row r="20" spans="1:6" ht="15.75" thickBot="1">
      <c r="A20" s="211" t="s">
        <v>53</v>
      </c>
      <c r="B20" s="212">
        <f>SUM(B18-B19)</f>
        <v>0</v>
      </c>
      <c r="C20" s="212">
        <f>SUM(C18-C19)</f>
        <v>0</v>
      </c>
      <c r="D20" s="212">
        <f>SUM(D18-D19)</f>
        <v>0</v>
      </c>
      <c r="E20" s="212">
        <f>SUM(E18-E19)</f>
        <v>0</v>
      </c>
      <c r="F20" s="197">
        <f>SUM(F18-F19)</f>
        <v>0</v>
      </c>
    </row>
    <row r="21" ht="15.75" thickBot="1"/>
    <row r="22" spans="1:6" ht="15.75" thickBot="1">
      <c r="A22" s="213" t="s">
        <v>34</v>
      </c>
      <c r="B22" s="214"/>
      <c r="C22" s="214"/>
      <c r="D22" s="215"/>
      <c r="E22" s="216"/>
      <c r="F22" s="216"/>
    </row>
    <row r="23" spans="1:6" ht="15.75" thickBot="1">
      <c r="A23" s="207"/>
      <c r="B23" s="191" t="s">
        <v>24</v>
      </c>
      <c r="C23" s="191" t="s">
        <v>25</v>
      </c>
      <c r="D23" s="191" t="s">
        <v>26</v>
      </c>
      <c r="E23" s="191" t="s">
        <v>27</v>
      </c>
      <c r="F23" s="206" t="s">
        <v>138</v>
      </c>
    </row>
    <row r="24" spans="1:6" ht="15">
      <c r="A24" s="201" t="s">
        <v>54</v>
      </c>
      <c r="B24" s="122">
        <f>'1° TRIMESTRE'!P26</f>
        <v>0</v>
      </c>
      <c r="C24" s="122">
        <f>'2° TRIMESTRE '!P26</f>
        <v>0</v>
      </c>
      <c r="D24" s="122">
        <f>'3° TRIMESTRE  '!P26</f>
        <v>0</v>
      </c>
      <c r="E24" s="123">
        <f>'4° TRIMESTRE  '!P26</f>
        <v>0</v>
      </c>
      <c r="F24" s="194">
        <f>SUM(B24:E24)</f>
        <v>0</v>
      </c>
    </row>
    <row r="25" spans="1:7" ht="15">
      <c r="A25" s="201" t="s">
        <v>48</v>
      </c>
      <c r="B25" s="122">
        <f>'1° TRIMESTRE'!P27</f>
        <v>0</v>
      </c>
      <c r="C25" s="122">
        <f>'2° TRIMESTRE '!P27</f>
        <v>0</v>
      </c>
      <c r="D25" s="122">
        <f>'3° TRIMESTRE  '!P27</f>
        <v>0</v>
      </c>
      <c r="E25" s="123">
        <f>'4° TRIMESTRE  '!P27</f>
        <v>0</v>
      </c>
      <c r="F25" s="194">
        <f>SUM(B25:E25)</f>
        <v>0</v>
      </c>
      <c r="G25" s="1"/>
    </row>
    <row r="26" spans="1:6" ht="15">
      <c r="A26" s="201" t="s">
        <v>16</v>
      </c>
      <c r="B26" s="122">
        <f>'1° TRIMESTRE'!P28</f>
        <v>0</v>
      </c>
      <c r="C26" s="122">
        <f>'2° TRIMESTRE '!P28</f>
        <v>0</v>
      </c>
      <c r="D26" s="122">
        <f>'3° TRIMESTRE  '!P28</f>
        <v>0</v>
      </c>
      <c r="E26" s="123">
        <f>'4° TRIMESTRE  '!P28</f>
        <v>0</v>
      </c>
      <c r="F26" s="194">
        <f>SUM(B26:E26)</f>
        <v>0</v>
      </c>
    </row>
    <row r="27" spans="1:6" ht="15">
      <c r="A27" s="201" t="s">
        <v>13</v>
      </c>
      <c r="B27" s="122">
        <f>'1° TRIMESTRE'!P29</f>
        <v>0</v>
      </c>
      <c r="C27" s="122">
        <f>'2° TRIMESTRE '!P29</f>
        <v>0</v>
      </c>
      <c r="D27" s="122">
        <f>'3° TRIMESTRE  '!P29</f>
        <v>0</v>
      </c>
      <c r="E27" s="123">
        <f>'4° TRIMESTRE  '!P29</f>
        <v>0</v>
      </c>
      <c r="F27" s="194">
        <f>SUM(B27:E27)</f>
        <v>0</v>
      </c>
    </row>
    <row r="28" spans="1:6" ht="15">
      <c r="A28" s="201" t="s">
        <v>15</v>
      </c>
      <c r="B28" s="122">
        <f>'1° TRIMESTRE'!P30</f>
        <v>0</v>
      </c>
      <c r="C28" s="122">
        <f>'2° TRIMESTRE '!P30</f>
        <v>0</v>
      </c>
      <c r="D28" s="122">
        <f>'3° TRIMESTRE  '!P30</f>
        <v>0</v>
      </c>
      <c r="E28" s="123">
        <f>'4° TRIMESTRE  '!P30</f>
        <v>0</v>
      </c>
      <c r="F28" s="194">
        <f>SUM(B28:E28)</f>
        <v>0</v>
      </c>
    </row>
    <row r="29" spans="1:6" ht="15.75" thickBot="1">
      <c r="A29" s="195" t="s">
        <v>55</v>
      </c>
      <c r="B29" s="204">
        <f>SUM(B24:B28)</f>
        <v>0</v>
      </c>
      <c r="C29" s="204">
        <f>SUM(C24:C28)</f>
        <v>0</v>
      </c>
      <c r="D29" s="204">
        <f>SUM(D24:D28)</f>
        <v>0</v>
      </c>
      <c r="E29" s="204">
        <f>SUM(E24:E28)</f>
        <v>0</v>
      </c>
      <c r="F29" s="197">
        <f>SUM(F24:F28)</f>
        <v>0</v>
      </c>
    </row>
    <row r="30" spans="1:6" ht="15" customHeight="1" thickBot="1">
      <c r="A30" s="21"/>
      <c r="B30" s="23"/>
      <c r="C30" s="23"/>
      <c r="D30" s="23"/>
      <c r="E30" s="23"/>
      <c r="F30" s="23"/>
    </row>
    <row r="31" spans="1:6" ht="18" customHeight="1" thickBot="1">
      <c r="A31" s="217" t="s">
        <v>41</v>
      </c>
      <c r="B31" s="218"/>
      <c r="F31" s="219" t="s">
        <v>137</v>
      </c>
    </row>
    <row r="32" spans="1:6" ht="15">
      <c r="A32" s="220" t="s">
        <v>5</v>
      </c>
      <c r="B32" s="221">
        <f>'Graphe  Trimestre 1 '!P4</f>
        <v>0</v>
      </c>
      <c r="C32" s="221">
        <f>'Graphe  Trimestre 2'!P4</f>
        <v>0</v>
      </c>
      <c r="D32" s="222">
        <f>'Graphe  Trimestre 3'!P4</f>
        <v>0</v>
      </c>
      <c r="E32" s="221">
        <f>'Graphe  Trimestre 4'!P4</f>
        <v>0</v>
      </c>
      <c r="F32" s="223">
        <f>SUM(B32:E32)</f>
        <v>0</v>
      </c>
    </row>
    <row r="33" spans="1:6" ht="15">
      <c r="A33" s="287" t="s">
        <v>132</v>
      </c>
      <c r="B33" s="288"/>
      <c r="C33" s="288"/>
      <c r="D33" s="289"/>
      <c r="E33" s="288"/>
      <c r="F33" s="223">
        <f>SUM(B33:E33)</f>
        <v>0</v>
      </c>
    </row>
    <row r="34" spans="1:7" ht="15.75" customHeight="1">
      <c r="A34" s="224"/>
      <c r="B34" s="225"/>
      <c r="C34" s="225"/>
      <c r="D34" s="226"/>
      <c r="E34" s="225"/>
      <c r="F34" s="227"/>
      <c r="G34" s="2"/>
    </row>
    <row r="35" spans="1:6" ht="24.75" customHeight="1">
      <c r="A35" s="228" t="s">
        <v>6</v>
      </c>
      <c r="B35" s="229">
        <f>IF(B33&gt;0,B32/B33,0)</f>
        <v>0</v>
      </c>
      <c r="C35" s="229">
        <f>IF(C33&gt;0,C32/C33,0)</f>
        <v>0</v>
      </c>
      <c r="D35" s="229">
        <f>IF(D33&gt;0,D32/D33,0)</f>
        <v>0</v>
      </c>
      <c r="E35" s="229">
        <f>IF(E33&gt;0,E32/E33,0)</f>
        <v>0</v>
      </c>
      <c r="F35" s="229">
        <f>IF(F24&gt;0,F32/F33,0)</f>
        <v>0</v>
      </c>
    </row>
    <row r="36" spans="1:6" ht="15" customHeight="1">
      <c r="A36" s="230"/>
      <c r="B36" s="231"/>
      <c r="C36" s="231"/>
      <c r="D36" s="231"/>
      <c r="E36" s="231"/>
      <c r="F36" s="232"/>
    </row>
    <row r="37" spans="1:6" ht="24.75" customHeight="1">
      <c r="A37" s="228" t="s">
        <v>51</v>
      </c>
      <c r="B37" s="229">
        <f>IF(B32&gt;0,B4/B32,0)</f>
        <v>0</v>
      </c>
      <c r="C37" s="229">
        <f>IF(C32&gt;0,C4/C32,0)</f>
        <v>0</v>
      </c>
      <c r="D37" s="229">
        <f>IF(D32&gt;0,D4/D32,0)</f>
        <v>0</v>
      </c>
      <c r="E37" s="229">
        <f>IF(E32&gt;0,E4/E32,0)</f>
        <v>0</v>
      </c>
      <c r="F37" s="229">
        <f>IF(F32&gt;0,F4/F32,0)</f>
        <v>0</v>
      </c>
    </row>
    <row r="38" spans="1:6" ht="15" customHeight="1">
      <c r="A38" s="233"/>
      <c r="B38" s="229"/>
      <c r="C38" s="234"/>
      <c r="D38" s="234"/>
      <c r="E38" s="234"/>
      <c r="F38" s="235"/>
    </row>
    <row r="39" spans="1:6" ht="24.75" customHeight="1">
      <c r="A39" s="236" t="s">
        <v>61</v>
      </c>
      <c r="B39" s="229">
        <f>IF(B32&gt;0,(B24+B25)/B32,0)</f>
        <v>0</v>
      </c>
      <c r="C39" s="229">
        <f>IF(C32&gt;0,(C24+C25)/C32,0)</f>
        <v>0</v>
      </c>
      <c r="D39" s="229">
        <f>IF(D32&gt;0,(D24+D25)/D32,0)</f>
        <v>0</v>
      </c>
      <c r="E39" s="229">
        <f>IF(E32&gt;0,(E24+E25)/E32,0)</f>
        <v>0</v>
      </c>
      <c r="F39" s="229">
        <f>IF(F32&gt;0,(F24+F25)/F32,0)</f>
        <v>0</v>
      </c>
    </row>
    <row r="40" spans="1:6" ht="15.75" customHeight="1">
      <c r="A40" s="237"/>
      <c r="B40" s="229"/>
      <c r="C40" s="235"/>
      <c r="D40" s="235"/>
      <c r="E40" s="235"/>
      <c r="F40" s="238"/>
    </row>
    <row r="41" spans="1:6" ht="24.75" customHeight="1">
      <c r="A41" s="236" t="s">
        <v>64</v>
      </c>
      <c r="B41" s="229">
        <f>IF(B32&gt;0,B8/B32,0)</f>
        <v>0</v>
      </c>
      <c r="C41" s="229">
        <f>IF(C32&gt;0,C8/C32,0)</f>
        <v>0</v>
      </c>
      <c r="D41" s="229">
        <f>IF(D32&gt;0,D8/D32,0)</f>
        <v>0</v>
      </c>
      <c r="E41" s="229">
        <f>IF(E32&gt;0,E8/E32,0)</f>
        <v>0</v>
      </c>
      <c r="F41" s="229">
        <f>IF(F32&gt;0,F8/F32,0)</f>
        <v>0</v>
      </c>
    </row>
    <row r="42" spans="1:6" ht="14.25" customHeight="1">
      <c r="A42" s="239"/>
      <c r="B42" s="240"/>
      <c r="C42" s="240"/>
      <c r="D42" s="240"/>
      <c r="E42" s="240"/>
      <c r="F42" s="240"/>
    </row>
    <row r="43" spans="1:6" ht="33" customHeight="1">
      <c r="A43" s="236" t="s">
        <v>67</v>
      </c>
      <c r="B43" s="229">
        <f>IF(B32&gt;0,B29/B32,0)</f>
        <v>0</v>
      </c>
      <c r="C43" s="229">
        <f>IF(C32&gt;0,C29/C32,0)</f>
        <v>0</v>
      </c>
      <c r="D43" s="229">
        <f>IF(D32&gt;0,D29/D32,0)</f>
        <v>0</v>
      </c>
      <c r="E43" s="229">
        <f>IF(E32&gt;0,E29/E32,0)</f>
        <v>0</v>
      </c>
      <c r="F43" s="229">
        <f>IF(F32&gt;0,F29/F32,0)</f>
        <v>0</v>
      </c>
    </row>
    <row r="45" spans="1:6" ht="15">
      <c r="A45" s="53" t="s">
        <v>65</v>
      </c>
      <c r="B45" s="16"/>
      <c r="C45" s="54"/>
      <c r="D45" s="53" t="s">
        <v>66</v>
      </c>
      <c r="E45" s="16"/>
      <c r="F45" s="241"/>
    </row>
    <row r="46" spans="1:6" ht="15">
      <c r="A46" s="28" t="s">
        <v>0</v>
      </c>
      <c r="B46" s="242">
        <f>'BILAN  ANNEE '!F4</f>
        <v>12</v>
      </c>
      <c r="C46" s="158">
        <f>IF($B$50&gt;0,B46/$B$50,"     -")</f>
        <v>1</v>
      </c>
      <c r="D46" s="28" t="s">
        <v>8</v>
      </c>
      <c r="E46" s="56">
        <f>'BILAN  ANNEE '!F11</f>
        <v>0</v>
      </c>
      <c r="F46" s="158" t="str">
        <f aca="true" t="shared" si="0" ref="F46:F54">IF($E$55&gt;0,E46/$E$55,"     -")</f>
        <v>     -</v>
      </c>
    </row>
    <row r="47" spans="1:6" ht="15">
      <c r="A47" s="28" t="s">
        <v>7</v>
      </c>
      <c r="B47" s="242">
        <f>'BILAN  ANNEE '!F5</f>
        <v>0</v>
      </c>
      <c r="C47" s="158">
        <f>IF($B$50&gt;0,B47/$B$50,"     -")</f>
        <v>0</v>
      </c>
      <c r="D47" s="28" t="s">
        <v>9</v>
      </c>
      <c r="E47" s="56">
        <f>'BILAN  ANNEE '!F12</f>
        <v>0</v>
      </c>
      <c r="F47" s="158" t="str">
        <f t="shared" si="0"/>
        <v>     -</v>
      </c>
    </row>
    <row r="48" spans="1:6" ht="15">
      <c r="A48" s="28" t="s">
        <v>13</v>
      </c>
      <c r="B48" s="242">
        <f>'BILAN  ANNEE '!F6</f>
        <v>0</v>
      </c>
      <c r="C48" s="158">
        <f>IF($B$50&gt;0,B48/$B$50,"     -")</f>
        <v>0</v>
      </c>
      <c r="D48" s="28" t="s">
        <v>69</v>
      </c>
      <c r="E48" s="56">
        <f>'BILAN  ANNEE '!F13</f>
        <v>0</v>
      </c>
      <c r="F48" s="158" t="str">
        <f>IF($E$55&gt;0,E48/$E$55,"     -")</f>
        <v>     -</v>
      </c>
    </row>
    <row r="49" spans="1:6" ht="15">
      <c r="A49" s="28" t="s">
        <v>42</v>
      </c>
      <c r="B49" s="242">
        <f>'BILAN  ANNEE '!F7</f>
        <v>0</v>
      </c>
      <c r="C49" s="158">
        <f>IF($B$50&gt;0,B49/$B$50,"     -")</f>
        <v>0</v>
      </c>
      <c r="D49" s="8" t="s">
        <v>59</v>
      </c>
      <c r="E49" s="56">
        <f>'BILAN  ANNEE '!F14</f>
        <v>0</v>
      </c>
      <c r="F49" s="158" t="str">
        <f>IF($E$55&gt;0,E49/$E$55,"     -")</f>
        <v>     -</v>
      </c>
    </row>
    <row r="50" spans="1:6" ht="15">
      <c r="A50" s="243" t="s">
        <v>40</v>
      </c>
      <c r="B50" s="262">
        <f>SUM(B46:B49)</f>
        <v>12</v>
      </c>
      <c r="C50" s="264">
        <f>SUM(C46:C49)</f>
        <v>1</v>
      </c>
      <c r="D50" s="28" t="s">
        <v>63</v>
      </c>
      <c r="E50" s="56">
        <f>'BILAN  ANNEE '!F24</f>
        <v>0</v>
      </c>
      <c r="F50" s="158" t="str">
        <f t="shared" si="0"/>
        <v>     -</v>
      </c>
    </row>
    <row r="51" spans="4:6" ht="15">
      <c r="D51" s="28" t="s">
        <v>10</v>
      </c>
      <c r="E51" s="242">
        <f>'BILAN  ANNEE '!F25</f>
        <v>0</v>
      </c>
      <c r="F51" s="158" t="str">
        <f t="shared" si="0"/>
        <v>     -</v>
      </c>
    </row>
    <row r="52" spans="4:6" ht="15">
      <c r="D52" s="28" t="s">
        <v>31</v>
      </c>
      <c r="E52" s="242">
        <f>'BILAN  ANNEE '!F26</f>
        <v>0</v>
      </c>
      <c r="F52" s="158" t="str">
        <f t="shared" si="0"/>
        <v>     -</v>
      </c>
    </row>
    <row r="53" spans="4:6" ht="15">
      <c r="D53" s="28" t="s">
        <v>12</v>
      </c>
      <c r="E53" s="242">
        <f>'BILAN  ANNEE '!F27</f>
        <v>0</v>
      </c>
      <c r="F53" s="158" t="str">
        <f t="shared" si="0"/>
        <v>     -</v>
      </c>
    </row>
    <row r="54" spans="4:6" ht="15">
      <c r="D54" s="28" t="s">
        <v>43</v>
      </c>
      <c r="E54" s="242">
        <f>'BILAN  ANNEE '!F28</f>
        <v>0</v>
      </c>
      <c r="F54" s="158" t="str">
        <f t="shared" si="0"/>
        <v>     -</v>
      </c>
    </row>
    <row r="55" spans="4:6" ht="15">
      <c r="D55" s="244" t="s">
        <v>39</v>
      </c>
      <c r="E55" s="245">
        <f>SUM(E46:E54)</f>
        <v>0</v>
      </c>
      <c r="F55" s="263">
        <f>SUM(F46:F54)</f>
        <v>0</v>
      </c>
    </row>
  </sheetData>
  <sheetProtection password="CC88" sheet="1" objects="1" scenarios="1"/>
  <mergeCells count="1">
    <mergeCell ref="A1:C1"/>
  </mergeCells>
  <conditionalFormatting sqref="A37:F37 B35:F35 C39:F39 B38:B41 C41:F41 B43:F43">
    <cfRule type="cellIs" priority="1" dxfId="0" operator="greaterThan" stopIfTrue="1">
      <formula>0</formula>
    </cfRule>
  </conditionalFormatting>
  <printOptions/>
  <pageMargins left="0.98" right="0.31496062992125984" top="0.26" bottom="0.29" header="0.13" footer="0.16"/>
  <pageSetup horizontalDpi="600" verticalDpi="600" orientation="landscape" paperSize="9" scale="80" r:id="rId2"/>
  <rowBreaks count="1" manualBreakCount="1">
    <brk id="4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85"/>
  <sheetViews>
    <sheetView tabSelected="1" zoomScaleSheetLayoutView="85" zoomScalePageLayoutView="0" workbookViewId="0" topLeftCell="A1">
      <selection activeCell="E1" sqref="E1:M1"/>
    </sheetView>
  </sheetViews>
  <sheetFormatPr defaultColWidth="11.421875" defaultRowHeight="15"/>
  <cols>
    <col min="1" max="1" width="26.140625" style="37" customWidth="1"/>
    <col min="2" max="7" width="7.57421875" style="7" customWidth="1"/>
    <col min="8" max="8" width="8.00390625" style="7" customWidth="1"/>
    <col min="9" max="15" width="7.57421875" style="7" customWidth="1"/>
    <col min="16" max="16" width="9.421875" style="7" customWidth="1"/>
    <col min="17" max="17" width="9.8515625" style="7" customWidth="1"/>
    <col min="18" max="18" width="9.57421875" style="0" customWidth="1"/>
  </cols>
  <sheetData>
    <row r="1" spans="1:18" ht="19.5" customHeight="1">
      <c r="A1" s="278" t="s">
        <v>126</v>
      </c>
      <c r="B1" s="297">
        <v>2018</v>
      </c>
      <c r="C1" s="10"/>
      <c r="E1" s="308" t="s">
        <v>141</v>
      </c>
      <c r="F1" s="308"/>
      <c r="G1" s="308"/>
      <c r="H1" s="308"/>
      <c r="I1" s="308"/>
      <c r="J1" s="308"/>
      <c r="K1" s="308"/>
      <c r="L1" s="308"/>
      <c r="M1" s="308"/>
      <c r="N1" s="291"/>
      <c r="O1" s="301"/>
      <c r="P1" s="301"/>
      <c r="Q1" s="302"/>
      <c r="R1" s="302"/>
    </row>
    <row r="2" spans="1:16" ht="9" customHeight="1">
      <c r="A2" s="249"/>
      <c r="B2" s="248"/>
      <c r="C2" s="9"/>
      <c r="D2" s="9"/>
      <c r="E2" s="9"/>
      <c r="F2" s="9"/>
      <c r="G2" s="10"/>
      <c r="H2" s="9"/>
      <c r="I2" s="9"/>
      <c r="J2" s="6"/>
      <c r="K2" s="6"/>
      <c r="L2" s="6"/>
      <c r="M2" s="6"/>
      <c r="N2" s="6"/>
      <c r="O2" s="6"/>
      <c r="P2" s="6"/>
    </row>
    <row r="3" spans="1:16" ht="17.25" customHeight="1">
      <c r="A3" s="141" t="s">
        <v>21</v>
      </c>
      <c r="B3" s="142">
        <v>42373</v>
      </c>
      <c r="C3" s="292">
        <f>B3+7</f>
        <v>42380</v>
      </c>
      <c r="D3" s="292">
        <f aca="true" t="shared" si="0" ref="D3:O3">C3+7</f>
        <v>42387</v>
      </c>
      <c r="E3" s="292">
        <f t="shared" si="0"/>
        <v>42394</v>
      </c>
      <c r="F3" s="292">
        <f t="shared" si="0"/>
        <v>42401</v>
      </c>
      <c r="G3" s="292">
        <f t="shared" si="0"/>
        <v>42408</v>
      </c>
      <c r="H3" s="292">
        <f t="shared" si="0"/>
        <v>42415</v>
      </c>
      <c r="I3" s="292">
        <f t="shared" si="0"/>
        <v>42422</v>
      </c>
      <c r="J3" s="292">
        <f t="shared" si="0"/>
        <v>42429</v>
      </c>
      <c r="K3" s="292">
        <f t="shared" si="0"/>
        <v>42436</v>
      </c>
      <c r="L3" s="292">
        <f t="shared" si="0"/>
        <v>42443</v>
      </c>
      <c r="M3" s="292">
        <f t="shared" si="0"/>
        <v>42450</v>
      </c>
      <c r="N3" s="292">
        <f t="shared" si="0"/>
        <v>42457</v>
      </c>
      <c r="O3" s="292">
        <f t="shared" si="0"/>
        <v>42464</v>
      </c>
      <c r="P3" s="128"/>
    </row>
    <row r="4" spans="1:16" ht="15">
      <c r="A4" s="12" t="s">
        <v>19</v>
      </c>
      <c r="B4" s="280">
        <v>10</v>
      </c>
      <c r="C4" s="13">
        <f>B33</f>
        <v>22</v>
      </c>
      <c r="D4" s="13">
        <f>C33</f>
        <v>22</v>
      </c>
      <c r="E4" s="13">
        <f aca="true" t="shared" si="1" ref="E4:O4">D33</f>
        <v>22</v>
      </c>
      <c r="F4" s="13">
        <f t="shared" si="1"/>
        <v>22</v>
      </c>
      <c r="G4" s="13">
        <f t="shared" si="1"/>
        <v>22</v>
      </c>
      <c r="H4" s="13">
        <f t="shared" si="1"/>
        <v>22</v>
      </c>
      <c r="I4" s="13">
        <f t="shared" si="1"/>
        <v>22</v>
      </c>
      <c r="J4" s="13">
        <f t="shared" si="1"/>
        <v>22</v>
      </c>
      <c r="K4" s="13">
        <f t="shared" si="1"/>
        <v>22</v>
      </c>
      <c r="L4" s="13">
        <f>K33</f>
        <v>22</v>
      </c>
      <c r="M4" s="13">
        <f t="shared" si="1"/>
        <v>22</v>
      </c>
      <c r="N4" s="13">
        <f t="shared" si="1"/>
        <v>22</v>
      </c>
      <c r="O4" s="14">
        <f t="shared" si="1"/>
        <v>22</v>
      </c>
      <c r="P4" s="129"/>
    </row>
    <row r="5" spans="1:16" ht="11.25" customHeight="1">
      <c r="A5" s="8"/>
      <c r="B5" s="9"/>
      <c r="C5" s="9"/>
      <c r="D5" s="9"/>
      <c r="E5" s="9"/>
      <c r="F5" s="9"/>
      <c r="G5" s="9"/>
      <c r="H5" s="9"/>
      <c r="I5" s="9"/>
      <c r="J5" s="6"/>
      <c r="K5" s="6"/>
      <c r="L5" s="6"/>
      <c r="M5" s="6"/>
      <c r="N5" s="6"/>
      <c r="O5" s="6"/>
      <c r="P5" s="6"/>
    </row>
    <row r="6" spans="1:16" ht="16.5" customHeight="1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 t="s">
        <v>14</v>
      </c>
    </row>
    <row r="7" spans="1:16" ht="16.5" customHeight="1">
      <c r="A7" s="133" t="s">
        <v>49</v>
      </c>
      <c r="B7" s="116">
        <v>12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P7" s="132">
        <f>SUM(B7:O7)</f>
        <v>12</v>
      </c>
    </row>
    <row r="8" spans="1:16" ht="15">
      <c r="A8" s="133" t="s">
        <v>11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32">
        <f>SUM(B8:O8)</f>
        <v>0</v>
      </c>
    </row>
    <row r="9" spans="1:16" ht="15">
      <c r="A9" s="133" t="s">
        <v>12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32">
        <f>SUM(B9:O9)</f>
        <v>0</v>
      </c>
    </row>
    <row r="10" spans="1:16" ht="15">
      <c r="A10" s="133" t="s">
        <v>42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32">
        <f>SUM(B10:O10)</f>
        <v>0</v>
      </c>
    </row>
    <row r="11" spans="1:16" ht="16.5" customHeight="1">
      <c r="A11" s="20" t="s">
        <v>46</v>
      </c>
      <c r="B11" s="132">
        <f>SUM(B7:B10)</f>
        <v>12</v>
      </c>
      <c r="C11" s="132">
        <f>SUM(C7:C10)</f>
        <v>0</v>
      </c>
      <c r="D11" s="132">
        <f aca="true" t="shared" si="2" ref="D11:O11">SUM(D7:D10)</f>
        <v>0</v>
      </c>
      <c r="E11" s="132">
        <f>SUM(E7:E10)</f>
        <v>0</v>
      </c>
      <c r="F11" s="132">
        <f t="shared" si="2"/>
        <v>0</v>
      </c>
      <c r="G11" s="132">
        <f>SUM(G7:G10)</f>
        <v>0</v>
      </c>
      <c r="H11" s="132">
        <f>SUM(H7:H10)</f>
        <v>0</v>
      </c>
      <c r="I11" s="132">
        <f t="shared" si="2"/>
        <v>0</v>
      </c>
      <c r="J11" s="132">
        <f t="shared" si="2"/>
        <v>0</v>
      </c>
      <c r="K11" s="132">
        <f t="shared" si="2"/>
        <v>0</v>
      </c>
      <c r="L11" s="132">
        <f t="shared" si="2"/>
        <v>0</v>
      </c>
      <c r="M11" s="132">
        <f t="shared" si="2"/>
        <v>0</v>
      </c>
      <c r="N11" s="132">
        <f t="shared" si="2"/>
        <v>0</v>
      </c>
      <c r="O11" s="132">
        <f t="shared" si="2"/>
        <v>0</v>
      </c>
      <c r="P11" s="132">
        <f>SUM(P7:P10)</f>
        <v>12</v>
      </c>
    </row>
    <row r="12" spans="1:16" ht="12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</row>
    <row r="13" spans="1:16" ht="15.75" customHeight="1">
      <c r="A13" s="15" t="s">
        <v>32</v>
      </c>
      <c r="B13" s="19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6"/>
      <c r="O13" s="16"/>
      <c r="P13" s="17" t="s">
        <v>14</v>
      </c>
    </row>
    <row r="14" spans="1:16" ht="15">
      <c r="A14" s="134" t="s">
        <v>1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32">
        <f>SUM(B14:O14)</f>
        <v>0</v>
      </c>
    </row>
    <row r="15" spans="1:16" ht="15">
      <c r="A15" s="134" t="s">
        <v>2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32">
        <f>SUM(B15:O15)</f>
        <v>0</v>
      </c>
    </row>
    <row r="16" spans="1:16" ht="15">
      <c r="A16" s="134" t="s">
        <v>68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32">
        <f>SUM(B16:O16)</f>
        <v>0</v>
      </c>
    </row>
    <row r="17" spans="1:16" ht="15">
      <c r="A17" s="135" t="s">
        <v>59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32">
        <f>SUM(B17:O17)</f>
        <v>0</v>
      </c>
    </row>
    <row r="18" spans="1:16" ht="15">
      <c r="A18" s="20" t="s">
        <v>35</v>
      </c>
      <c r="B18" s="132">
        <f>SUM(B14:B17)</f>
        <v>0</v>
      </c>
      <c r="C18" s="132">
        <f aca="true" t="shared" si="3" ref="C18:O18">SUM(C14:C17)</f>
        <v>0</v>
      </c>
      <c r="D18" s="132">
        <f t="shared" si="3"/>
        <v>0</v>
      </c>
      <c r="E18" s="132">
        <f t="shared" si="3"/>
        <v>0</v>
      </c>
      <c r="F18" s="132">
        <f t="shared" si="3"/>
        <v>0</v>
      </c>
      <c r="G18" s="132">
        <f t="shared" si="3"/>
        <v>0</v>
      </c>
      <c r="H18" s="132">
        <f t="shared" si="3"/>
        <v>0</v>
      </c>
      <c r="I18" s="132">
        <f t="shared" si="3"/>
        <v>0</v>
      </c>
      <c r="J18" s="132">
        <f t="shared" si="3"/>
        <v>0</v>
      </c>
      <c r="K18" s="132">
        <f t="shared" si="3"/>
        <v>0</v>
      </c>
      <c r="L18" s="132">
        <f t="shared" si="3"/>
        <v>0</v>
      </c>
      <c r="M18" s="132">
        <f t="shared" si="3"/>
        <v>0</v>
      </c>
      <c r="N18" s="132">
        <f t="shared" si="3"/>
        <v>0</v>
      </c>
      <c r="O18" s="132">
        <f t="shared" si="3"/>
        <v>0</v>
      </c>
      <c r="P18" s="132">
        <f>SUM(P14:P17)</f>
        <v>0</v>
      </c>
    </row>
    <row r="19" spans="1:16" ht="12" customHeight="1">
      <c r="A19" s="2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4.25" customHeight="1">
      <c r="A20" s="15" t="s">
        <v>29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5"/>
      <c r="P20" s="150" t="s">
        <v>14</v>
      </c>
    </row>
    <row r="21" spans="1:16" ht="15">
      <c r="A21" s="136" t="s">
        <v>30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31">
        <f>SUM(B21:O21)</f>
        <v>0</v>
      </c>
    </row>
    <row r="22" spans="1:16" ht="15">
      <c r="A22" s="137" t="s">
        <v>23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32">
        <f>SUM(B22:N22)</f>
        <v>0</v>
      </c>
    </row>
    <row r="23" spans="1:18" ht="15">
      <c r="A23" s="29" t="s">
        <v>44</v>
      </c>
      <c r="B23" s="130">
        <f aca="true" t="shared" si="4" ref="B23:P23">SUM(B21-B22)</f>
        <v>0</v>
      </c>
      <c r="C23" s="130">
        <f t="shared" si="4"/>
        <v>0</v>
      </c>
      <c r="D23" s="130">
        <f t="shared" si="4"/>
        <v>0</v>
      </c>
      <c r="E23" s="130">
        <f t="shared" si="4"/>
        <v>0</v>
      </c>
      <c r="F23" s="130">
        <f t="shared" si="4"/>
        <v>0</v>
      </c>
      <c r="G23" s="130">
        <f t="shared" si="4"/>
        <v>0</v>
      </c>
      <c r="H23" s="130">
        <f t="shared" si="4"/>
        <v>0</v>
      </c>
      <c r="I23" s="130">
        <f t="shared" si="4"/>
        <v>0</v>
      </c>
      <c r="J23" s="130">
        <f t="shared" si="4"/>
        <v>0</v>
      </c>
      <c r="K23" s="130">
        <f t="shared" si="4"/>
        <v>0</v>
      </c>
      <c r="L23" s="130">
        <f t="shared" si="4"/>
        <v>0</v>
      </c>
      <c r="M23" s="130">
        <f t="shared" si="4"/>
        <v>0</v>
      </c>
      <c r="N23" s="130">
        <f t="shared" si="4"/>
        <v>0</v>
      </c>
      <c r="O23" s="130">
        <f t="shared" si="4"/>
        <v>0</v>
      </c>
      <c r="P23" s="130">
        <f t="shared" si="4"/>
        <v>0</v>
      </c>
      <c r="R23" s="3"/>
    </row>
    <row r="24" ht="12.75" customHeight="1">
      <c r="A24" s="30"/>
    </row>
    <row r="25" spans="1:16" ht="14.25" customHeight="1">
      <c r="A25" s="15" t="s">
        <v>52</v>
      </c>
      <c r="B25" s="31"/>
      <c r="C25" s="31"/>
      <c r="D25" s="31"/>
      <c r="E25" s="15"/>
      <c r="F25" s="15"/>
      <c r="G25" s="32"/>
      <c r="H25" s="33"/>
      <c r="I25" s="33"/>
      <c r="J25" s="25"/>
      <c r="K25" s="25"/>
      <c r="L25" s="25"/>
      <c r="M25" s="34"/>
      <c r="N25" s="35"/>
      <c r="O25" s="34"/>
      <c r="P25" s="17" t="s">
        <v>14</v>
      </c>
    </row>
    <row r="26" spans="1:16" ht="15">
      <c r="A26" s="134" t="s">
        <v>62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32">
        <f>SUM(B26:O26)</f>
        <v>0</v>
      </c>
    </row>
    <row r="27" spans="1:16" ht="15">
      <c r="A27" s="134" t="s">
        <v>48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32">
        <f>SUM(B27:O27)</f>
        <v>0</v>
      </c>
    </row>
    <row r="28" spans="1:16" ht="15">
      <c r="A28" s="134" t="s">
        <v>16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32">
        <f>SUM(B28:O28)</f>
        <v>0</v>
      </c>
    </row>
    <row r="29" spans="1:16" ht="15">
      <c r="A29" s="134" t="s">
        <v>13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32">
        <f>SUM(B29:O29)</f>
        <v>0</v>
      </c>
    </row>
    <row r="30" spans="1:16" ht="15">
      <c r="A30" s="134" t="s">
        <v>15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32">
        <f>SUM(B30:O30)</f>
        <v>0</v>
      </c>
    </row>
    <row r="31" spans="1:16" ht="15">
      <c r="A31" s="20" t="s">
        <v>47</v>
      </c>
      <c r="B31" s="132">
        <f>SUM(B26:B30)</f>
        <v>0</v>
      </c>
      <c r="C31" s="132">
        <f aca="true" t="shared" si="5" ref="C31:M31">SUM(C26:C30)</f>
        <v>0</v>
      </c>
      <c r="D31" s="132">
        <f t="shared" si="5"/>
        <v>0</v>
      </c>
      <c r="E31" s="132">
        <f t="shared" si="5"/>
        <v>0</v>
      </c>
      <c r="F31" s="132">
        <f t="shared" si="5"/>
        <v>0</v>
      </c>
      <c r="G31" s="132">
        <f>SUM(G26:G30)</f>
        <v>0</v>
      </c>
      <c r="H31" s="132">
        <f t="shared" si="5"/>
        <v>0</v>
      </c>
      <c r="I31" s="132">
        <f t="shared" si="5"/>
        <v>0</v>
      </c>
      <c r="J31" s="132">
        <f t="shared" si="5"/>
        <v>0</v>
      </c>
      <c r="K31" s="132">
        <f t="shared" si="5"/>
        <v>0</v>
      </c>
      <c r="L31" s="132">
        <f>SUM(L26:L30)</f>
        <v>0</v>
      </c>
      <c r="M31" s="132">
        <f t="shared" si="5"/>
        <v>0</v>
      </c>
      <c r="N31" s="132">
        <f>SUM(N26:N30)</f>
        <v>0</v>
      </c>
      <c r="O31" s="132">
        <f>SUM(O26:O30)</f>
        <v>0</v>
      </c>
      <c r="P31" s="132">
        <f>SUM(P26:P30)</f>
        <v>0</v>
      </c>
    </row>
    <row r="32" ht="12" customHeight="1"/>
    <row r="33" spans="1:16" ht="18" customHeight="1">
      <c r="A33" s="38" t="s">
        <v>20</v>
      </c>
      <c r="B33" s="120">
        <f>B4+B11-B18+B23-B31</f>
        <v>22</v>
      </c>
      <c r="C33" s="120">
        <f>C4+C11-C18+C23-C31</f>
        <v>22</v>
      </c>
      <c r="D33" s="120">
        <f aca="true" t="shared" si="6" ref="D33:O33">D4+D11-D18+D23-D31</f>
        <v>22</v>
      </c>
      <c r="E33" s="120">
        <f t="shared" si="6"/>
        <v>22</v>
      </c>
      <c r="F33" s="120">
        <f t="shared" si="6"/>
        <v>22</v>
      </c>
      <c r="G33" s="120">
        <f t="shared" si="6"/>
        <v>22</v>
      </c>
      <c r="H33" s="120">
        <f t="shared" si="6"/>
        <v>22</v>
      </c>
      <c r="I33" s="120">
        <f t="shared" si="6"/>
        <v>22</v>
      </c>
      <c r="J33" s="120">
        <f t="shared" si="6"/>
        <v>22</v>
      </c>
      <c r="K33" s="120">
        <f t="shared" si="6"/>
        <v>22</v>
      </c>
      <c r="L33" s="120">
        <f t="shared" si="6"/>
        <v>22</v>
      </c>
      <c r="M33" s="120">
        <f t="shared" si="6"/>
        <v>22</v>
      </c>
      <c r="N33" s="120">
        <f t="shared" si="6"/>
        <v>22</v>
      </c>
      <c r="O33" s="121">
        <f t="shared" si="6"/>
        <v>22</v>
      </c>
      <c r="P33" s="39"/>
    </row>
    <row r="34" spans="1:16" ht="13.5" customHeight="1">
      <c r="A34" s="250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5"/>
      <c r="P34" s="39"/>
    </row>
    <row r="35" spans="1:11" ht="18.75">
      <c r="A35" s="255" t="str">
        <f>A1</f>
        <v>1°TRIMESTRE</v>
      </c>
      <c r="C35" s="51"/>
      <c r="D35" s="51"/>
      <c r="E35" s="52" t="s">
        <v>38</v>
      </c>
      <c r="F35" s="51"/>
      <c r="G35" s="51"/>
      <c r="H35" s="51"/>
      <c r="I35" s="51"/>
      <c r="J35" s="51"/>
      <c r="K35" s="51"/>
    </row>
    <row r="36" spans="1:11" ht="12.75" customHeight="1">
      <c r="A36" s="8"/>
      <c r="C36" s="51"/>
      <c r="D36" s="51"/>
      <c r="E36" s="52"/>
      <c r="F36" s="51"/>
      <c r="G36" s="51"/>
      <c r="H36" s="51"/>
      <c r="I36" s="51"/>
      <c r="J36" s="51"/>
      <c r="K36" s="51"/>
    </row>
    <row r="37" spans="2:14" ht="15">
      <c r="B37" s="160" t="s">
        <v>57</v>
      </c>
      <c r="C37" s="161"/>
      <c r="D37" s="161"/>
      <c r="E37" s="162"/>
      <c r="I37" s="173" t="s">
        <v>58</v>
      </c>
      <c r="J37" s="174"/>
      <c r="K37" s="174"/>
      <c r="L37" s="174"/>
      <c r="M37" s="174"/>
      <c r="N37" s="175"/>
    </row>
    <row r="38" spans="1:14" ht="15">
      <c r="A38" s="8"/>
      <c r="B38" s="28" t="s">
        <v>0</v>
      </c>
      <c r="C38" s="163"/>
      <c r="D38" s="163">
        <f>'1° TRIMESTRE'!P7</f>
        <v>12</v>
      </c>
      <c r="E38" s="164">
        <f>IF($D$42&gt;0,D38/$D$42,"    -")</f>
        <v>1</v>
      </c>
      <c r="I38" s="28" t="s">
        <v>8</v>
      </c>
      <c r="J38" s="176"/>
      <c r="K38" s="176"/>
      <c r="L38" s="176"/>
      <c r="M38" s="176">
        <f>'1° TRIMESTRE'!P14</f>
        <v>0</v>
      </c>
      <c r="N38" s="177" t="str">
        <f aca="true" t="shared" si="7" ref="N38:N46">IF($M$47&gt;0,M38/$M$47,"    -")</f>
        <v>    -</v>
      </c>
    </row>
    <row r="39" spans="2:14" ht="15">
      <c r="B39" s="28" t="s">
        <v>7</v>
      </c>
      <c r="C39" s="163"/>
      <c r="D39" s="163">
        <f>'1° TRIMESTRE'!P8</f>
        <v>0</v>
      </c>
      <c r="E39" s="164">
        <f>IF($D$42&gt;0,D39/$D$42,"    -")</f>
        <v>0</v>
      </c>
      <c r="I39" s="28" t="s">
        <v>2</v>
      </c>
      <c r="J39" s="176"/>
      <c r="K39" s="176"/>
      <c r="L39" s="176"/>
      <c r="M39" s="176">
        <f>'1° TRIMESTRE'!P15</f>
        <v>0</v>
      </c>
      <c r="N39" s="177" t="str">
        <f t="shared" si="7"/>
        <v>    -</v>
      </c>
    </row>
    <row r="40" spans="2:14" ht="15">
      <c r="B40" s="28" t="s">
        <v>13</v>
      </c>
      <c r="C40" s="163"/>
      <c r="D40" s="163">
        <f>'1° TRIMESTRE'!P9</f>
        <v>0</v>
      </c>
      <c r="E40" s="164">
        <f>IF($D$42&gt;0,D40/$D$42,"    -")</f>
        <v>0</v>
      </c>
      <c r="I40" s="89" t="s">
        <v>69</v>
      </c>
      <c r="J40" s="176"/>
      <c r="K40" s="176"/>
      <c r="L40" s="176"/>
      <c r="M40" s="176">
        <f>'1° TRIMESTRE'!P16</f>
        <v>0</v>
      </c>
      <c r="N40" s="177" t="str">
        <f t="shared" si="7"/>
        <v>    -</v>
      </c>
    </row>
    <row r="41" spans="2:14" ht="15">
      <c r="B41" s="28" t="s">
        <v>42</v>
      </c>
      <c r="C41" s="163"/>
      <c r="D41" s="163">
        <f>'1° TRIMESTRE'!P10</f>
        <v>0</v>
      </c>
      <c r="E41" s="164">
        <f>IF($D$42&gt;0,D41/$D$42,"    -")</f>
        <v>0</v>
      </c>
      <c r="I41" s="28" t="s">
        <v>59</v>
      </c>
      <c r="J41" s="176"/>
      <c r="K41" s="176"/>
      <c r="L41" s="176"/>
      <c r="M41" s="176">
        <f>'1° TRIMESTRE'!P17</f>
        <v>0</v>
      </c>
      <c r="N41" s="177" t="str">
        <f t="shared" si="7"/>
        <v>    -</v>
      </c>
    </row>
    <row r="42" spans="2:14" ht="15">
      <c r="B42" s="165"/>
      <c r="C42" s="166" t="s">
        <v>39</v>
      </c>
      <c r="D42" s="167">
        <f>SUM(D38:D41)</f>
        <v>12</v>
      </c>
      <c r="E42" s="172">
        <f>SUM(E38:E41)</f>
        <v>1</v>
      </c>
      <c r="I42" s="28" t="s">
        <v>63</v>
      </c>
      <c r="J42" s="176"/>
      <c r="K42" s="176"/>
      <c r="L42" s="176"/>
      <c r="M42" s="176">
        <f>'1° TRIMESTRE'!P26</f>
        <v>0</v>
      </c>
      <c r="N42" s="177" t="str">
        <f t="shared" si="7"/>
        <v>    -</v>
      </c>
    </row>
    <row r="43" spans="1:14" ht="15">
      <c r="A43" s="246"/>
      <c r="D43" s="79"/>
      <c r="I43" s="28" t="s">
        <v>10</v>
      </c>
      <c r="J43" s="176"/>
      <c r="K43" s="176"/>
      <c r="L43" s="176"/>
      <c r="M43" s="176">
        <f>'1° TRIMESTRE'!P27</f>
        <v>0</v>
      </c>
      <c r="N43" s="177" t="str">
        <f t="shared" si="7"/>
        <v>    -</v>
      </c>
    </row>
    <row r="44" spans="1:14" ht="15">
      <c r="A44" s="247"/>
      <c r="B44" s="8"/>
      <c r="C44" s="6"/>
      <c r="D44" s="79"/>
      <c r="I44" s="91" t="s">
        <v>16</v>
      </c>
      <c r="J44" s="178"/>
      <c r="K44" s="178"/>
      <c r="L44" s="176"/>
      <c r="M44" s="111">
        <f>'1° TRIMESTRE'!P28</f>
        <v>0</v>
      </c>
      <c r="N44" s="177" t="str">
        <f t="shared" si="7"/>
        <v>    -</v>
      </c>
    </row>
    <row r="45" spans="1:14" ht="15">
      <c r="A45" s="97"/>
      <c r="B45" s="8"/>
      <c r="C45" s="79"/>
      <c r="D45" s="79"/>
      <c r="I45" s="91" t="s">
        <v>13</v>
      </c>
      <c r="J45" s="178"/>
      <c r="K45" s="178"/>
      <c r="L45" s="176"/>
      <c r="M45" s="176">
        <f>'1° TRIMESTRE'!P29</f>
        <v>0</v>
      </c>
      <c r="N45" s="177" t="str">
        <f t="shared" si="7"/>
        <v>    -</v>
      </c>
    </row>
    <row r="46" spans="1:14" ht="15">
      <c r="A46" s="8"/>
      <c r="B46" s="85"/>
      <c r="C46" s="81"/>
      <c r="D46" s="79"/>
      <c r="I46" s="91" t="s">
        <v>15</v>
      </c>
      <c r="J46" s="178"/>
      <c r="K46" s="178"/>
      <c r="L46" s="176"/>
      <c r="M46" s="176">
        <f>'1° TRIMESTRE'!P30</f>
        <v>0</v>
      </c>
      <c r="N46" s="177" t="str">
        <f t="shared" si="7"/>
        <v>    -</v>
      </c>
    </row>
    <row r="47" spans="1:14" ht="15">
      <c r="A47" s="8"/>
      <c r="B47" s="85"/>
      <c r="C47" s="81"/>
      <c r="D47" s="6"/>
      <c r="I47" s="179"/>
      <c r="J47" s="180"/>
      <c r="K47" s="57"/>
      <c r="L47" s="159" t="s">
        <v>39</v>
      </c>
      <c r="M47" s="57">
        <f>SUM(M38:M46)</f>
        <v>0</v>
      </c>
      <c r="N47" s="93">
        <f>SUM(N38:N46)</f>
        <v>0</v>
      </c>
    </row>
    <row r="48" spans="1:4" ht="15">
      <c r="A48" s="8"/>
      <c r="B48" s="85"/>
      <c r="C48" s="81"/>
      <c r="D48" s="6"/>
    </row>
    <row r="49" spans="1:4" ht="15">
      <c r="A49" s="8"/>
      <c r="B49" s="85"/>
      <c r="C49" s="81"/>
      <c r="D49" s="6"/>
    </row>
    <row r="50" spans="1:4" ht="15">
      <c r="A50" s="8"/>
      <c r="B50" s="85"/>
      <c r="C50" s="81"/>
      <c r="D50" s="6"/>
    </row>
    <row r="51" spans="1:17" ht="15">
      <c r="A51" s="8"/>
      <c r="B51" s="85"/>
      <c r="C51" s="81"/>
      <c r="D51" s="6"/>
      <c r="Q51" s="6"/>
    </row>
    <row r="52" spans="1:17" ht="15">
      <c r="A52" s="8"/>
      <c r="B52" s="85"/>
      <c r="C52" s="86"/>
      <c r="D52" s="6"/>
      <c r="Q52" s="6"/>
    </row>
    <row r="53" spans="1:17" ht="15">
      <c r="A53" s="8"/>
      <c r="B53" s="85"/>
      <c r="C53" s="86"/>
      <c r="D53" s="6"/>
      <c r="Q53" s="6"/>
    </row>
    <row r="54" spans="1:17" ht="15">
      <c r="A54" s="8"/>
      <c r="B54" s="88"/>
      <c r="C54" s="70"/>
      <c r="D54" s="6"/>
      <c r="Q54" s="6"/>
    </row>
    <row r="55" spans="1:17" ht="15">
      <c r="A55" s="8"/>
      <c r="B55" s="79"/>
      <c r="C55" s="79"/>
      <c r="D55" s="6"/>
      <c r="Q55" s="6"/>
    </row>
    <row r="56" spans="1:4" ht="15">
      <c r="A56" s="21"/>
      <c r="B56" s="70"/>
      <c r="C56" s="70"/>
      <c r="D56" s="6"/>
    </row>
    <row r="57" spans="1:4" ht="15">
      <c r="A57" s="80"/>
      <c r="B57" s="79"/>
      <c r="C57" s="79"/>
      <c r="D57" s="6"/>
    </row>
    <row r="58" spans="1:4" ht="15">
      <c r="A58" s="8"/>
      <c r="B58" s="6"/>
      <c r="C58" s="6"/>
      <c r="D58" s="6"/>
    </row>
    <row r="75" spans="1:14" ht="15">
      <c r="A75" s="8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5.75">
      <c r="A76" s="9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5">
      <c r="A77" s="8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61"/>
    </row>
    <row r="78" spans="1:14" ht="15">
      <c r="A78" s="80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9"/>
    </row>
    <row r="79" spans="1:14" ht="15">
      <c r="A79" s="80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9"/>
    </row>
    <row r="80" spans="1:14" ht="15">
      <c r="A80" s="80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9"/>
    </row>
    <row r="81" spans="1:14" ht="15">
      <c r="A81" s="80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62"/>
    </row>
    <row r="82" spans="1:14" ht="15">
      <c r="A82" s="80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62"/>
    </row>
    <row r="83" spans="1:14" ht="15">
      <c r="A83" s="80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5">
      <c r="A84" s="8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5">
      <c r="A85" s="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</sheetData>
  <sheetProtection password="CC88" sheet="1" objects="1" scenarios="1"/>
  <mergeCells count="1">
    <mergeCell ref="E1:M1"/>
  </mergeCells>
  <printOptions/>
  <pageMargins left="0.3937007874015748" right="0.31496062992125984" top="0.5511811023622047" bottom="0.2755905511811024" header="0.15748031496062992" footer="0.15748031496062992"/>
  <pageSetup horizontalDpi="600" verticalDpi="600" orientation="landscape" paperSize="9" scale="95" r:id="rId2"/>
  <rowBreaks count="1" manualBreakCount="1">
    <brk id="34" max="15" man="1"/>
  </rowBreaks>
  <ignoredErrors>
    <ignoredError sqref="C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58"/>
  <sheetViews>
    <sheetView zoomScaleSheetLayoutView="100" zoomScalePageLayoutView="0" workbookViewId="0" topLeftCell="A1">
      <selection activeCell="V13" sqref="V13"/>
    </sheetView>
  </sheetViews>
  <sheetFormatPr defaultColWidth="11.421875" defaultRowHeight="15"/>
  <cols>
    <col min="1" max="1" width="22.57421875" style="37" customWidth="1"/>
    <col min="2" max="2" width="7.57421875" style="7" customWidth="1"/>
    <col min="3" max="3" width="7.00390625" style="7" customWidth="1"/>
    <col min="4" max="4" width="7.57421875" style="7" customWidth="1"/>
    <col min="5" max="6" width="7.00390625" style="7" customWidth="1"/>
    <col min="7" max="7" width="7.140625" style="7" customWidth="1"/>
    <col min="8" max="9" width="7.00390625" style="7" customWidth="1"/>
    <col min="10" max="10" width="7.8515625" style="7" customWidth="1"/>
    <col min="11" max="11" width="7.28125" style="7" customWidth="1"/>
    <col min="12" max="12" width="7.8515625" style="7" customWidth="1"/>
    <col min="13" max="13" width="7.140625" style="7" customWidth="1"/>
    <col min="14" max="14" width="7.28125" style="7" customWidth="1"/>
    <col min="15" max="15" width="7.00390625" style="7" customWidth="1"/>
    <col min="16" max="16" width="8.57421875" style="7" customWidth="1"/>
  </cols>
  <sheetData>
    <row r="1" spans="1:16" ht="15.75">
      <c r="A1" s="298">
        <f>'1° TRIMESTRE'!B1</f>
        <v>2018</v>
      </c>
      <c r="B1" s="40" t="s">
        <v>56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ht="15">
      <c r="A2" s="145" t="s">
        <v>36</v>
      </c>
      <c r="B2" s="149">
        <f>'1° TRIMESTRE'!B3</f>
        <v>42373</v>
      </c>
      <c r="C2" s="149">
        <f>'1° TRIMESTRE'!C3</f>
        <v>42380</v>
      </c>
      <c r="D2" s="149">
        <f>'1° TRIMESTRE'!D3</f>
        <v>42387</v>
      </c>
      <c r="E2" s="149">
        <f>'1° TRIMESTRE'!E3</f>
        <v>42394</v>
      </c>
      <c r="F2" s="149">
        <f>'1° TRIMESTRE'!F3</f>
        <v>42401</v>
      </c>
      <c r="G2" s="149">
        <f>'1° TRIMESTRE'!G3</f>
        <v>42408</v>
      </c>
      <c r="H2" s="149">
        <f>'1° TRIMESTRE'!H3</f>
        <v>42415</v>
      </c>
      <c r="I2" s="149">
        <f>'1° TRIMESTRE'!I3</f>
        <v>42422</v>
      </c>
      <c r="J2" s="149">
        <f>'1° TRIMESTRE'!J3</f>
        <v>42429</v>
      </c>
      <c r="K2" s="149">
        <f>'1° TRIMESTRE'!K3</f>
        <v>42436</v>
      </c>
      <c r="L2" s="149">
        <f>'1° TRIMESTRE'!L3</f>
        <v>42443</v>
      </c>
      <c r="M2" s="149">
        <f>'1° TRIMESTRE'!M3</f>
        <v>42450</v>
      </c>
      <c r="N2" s="149">
        <f>'1° TRIMESTRE'!N3</f>
        <v>42457</v>
      </c>
      <c r="O2" s="149">
        <f>'1° TRIMESTRE'!O3</f>
        <v>42464</v>
      </c>
      <c r="P2" s="146" t="s">
        <v>18</v>
      </c>
    </row>
    <row r="3" spans="1:16" ht="15">
      <c r="A3" s="134" t="s">
        <v>50</v>
      </c>
      <c r="B3" s="151">
        <f>'1° TRIMESTRE'!B7</f>
        <v>12</v>
      </c>
      <c r="C3" s="151">
        <f>'1° TRIMESTRE'!C7</f>
        <v>0</v>
      </c>
      <c r="D3" s="151">
        <f>'1° TRIMESTRE'!D7</f>
        <v>0</v>
      </c>
      <c r="E3" s="151">
        <f>'1° TRIMESTRE'!E7</f>
        <v>0</v>
      </c>
      <c r="F3" s="151">
        <f>'1° TRIMESTRE'!F7</f>
        <v>0</v>
      </c>
      <c r="G3" s="151">
        <f>'1° TRIMESTRE'!G7</f>
        <v>0</v>
      </c>
      <c r="H3" s="151">
        <f>'1° TRIMESTRE'!H7</f>
        <v>0</v>
      </c>
      <c r="I3" s="151">
        <f>'1° TRIMESTRE'!I7</f>
        <v>0</v>
      </c>
      <c r="J3" s="151">
        <f>'1° TRIMESTRE'!J7</f>
        <v>0</v>
      </c>
      <c r="K3" s="151">
        <f>'1° TRIMESTRE'!K7</f>
        <v>0</v>
      </c>
      <c r="L3" s="151">
        <f>'1° TRIMESTRE'!L7</f>
        <v>0</v>
      </c>
      <c r="M3" s="151">
        <f>'1° TRIMESTRE'!M7</f>
        <v>0</v>
      </c>
      <c r="N3" s="151">
        <f>'1° TRIMESTRE'!N7</f>
        <v>0</v>
      </c>
      <c r="O3" s="151">
        <f>'1° TRIMESTRE'!O7</f>
        <v>0</v>
      </c>
      <c r="P3" s="154">
        <f>SUM(B3:O3)</f>
        <v>12</v>
      </c>
    </row>
    <row r="4" spans="1:16" ht="15">
      <c r="A4" s="147" t="s">
        <v>135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/>
      <c r="P4" s="155">
        <f>SUM(B4:O4)</f>
        <v>0</v>
      </c>
    </row>
    <row r="5" spans="1:16" ht="15">
      <c r="A5" s="147" t="s">
        <v>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54">
        <f>SUM(B5:O5)</f>
        <v>0</v>
      </c>
    </row>
    <row r="6" spans="1:16" ht="15">
      <c r="A6" s="148" t="s">
        <v>51</v>
      </c>
      <c r="B6" s="157" t="str">
        <f>IF(B4&gt;0,B3/B4,"      -")</f>
        <v>      -</v>
      </c>
      <c r="C6" s="157" t="str">
        <f aca="true" t="shared" si="0" ref="C6:P6">IF(C4&gt;0,C3/C4,"      -")</f>
        <v>      -</v>
      </c>
      <c r="D6" s="157" t="str">
        <f t="shared" si="0"/>
        <v>      -</v>
      </c>
      <c r="E6" s="157" t="str">
        <f t="shared" si="0"/>
        <v>      -</v>
      </c>
      <c r="F6" s="157" t="str">
        <f t="shared" si="0"/>
        <v>      -</v>
      </c>
      <c r="G6" s="157" t="str">
        <f t="shared" si="0"/>
        <v>      -</v>
      </c>
      <c r="H6" s="157" t="str">
        <f t="shared" si="0"/>
        <v>      -</v>
      </c>
      <c r="I6" s="157" t="str">
        <f t="shared" si="0"/>
        <v>      -</v>
      </c>
      <c r="J6" s="157" t="str">
        <f t="shared" si="0"/>
        <v>      -</v>
      </c>
      <c r="K6" s="157" t="str">
        <f t="shared" si="0"/>
        <v>      -</v>
      </c>
      <c r="L6" s="157" t="str">
        <f t="shared" si="0"/>
        <v>      -</v>
      </c>
      <c r="M6" s="157" t="str">
        <f t="shared" si="0"/>
        <v>      -</v>
      </c>
      <c r="N6" s="157" t="str">
        <f t="shared" si="0"/>
        <v>      -</v>
      </c>
      <c r="O6" s="157" t="str">
        <f>IF(O4&gt;0,O3/O4,"      -")</f>
        <v>      -</v>
      </c>
      <c r="P6" s="156" t="str">
        <f t="shared" si="0"/>
        <v>      -</v>
      </c>
    </row>
    <row r="7" ht="15"/>
    <row r="8" spans="1:16" ht="15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5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15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1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ht="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ht="1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16" ht="1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ht="1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15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1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6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11.2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12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ht="15">
      <c r="A37" s="49"/>
      <c r="B37" s="49"/>
      <c r="C37" s="49"/>
      <c r="D37" s="49"/>
      <c r="E37" s="50"/>
      <c r="F37" s="50"/>
      <c r="G37" s="50"/>
      <c r="H37" s="50"/>
      <c r="I37" s="50"/>
      <c r="J37" s="49"/>
      <c r="K37" s="49"/>
      <c r="L37" s="49"/>
      <c r="M37" s="49"/>
      <c r="N37" s="49"/>
      <c r="O37" s="49"/>
      <c r="P37" s="49"/>
    </row>
    <row r="38" spans="1:16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3:11" ht="18.75">
      <c r="C39" s="51"/>
      <c r="D39" s="51"/>
      <c r="E39" s="52"/>
      <c r="F39" s="51"/>
      <c r="G39" s="51"/>
      <c r="H39" s="51"/>
      <c r="I39" s="51"/>
      <c r="J39" s="51"/>
      <c r="K39" s="51"/>
    </row>
    <row r="41" spans="1:3" ht="15">
      <c r="A41" s="21"/>
      <c r="B41" s="79"/>
      <c r="C41" s="79"/>
    </row>
    <row r="42" spans="1:3" ht="15">
      <c r="A42" s="80"/>
      <c r="B42" s="79"/>
      <c r="C42" s="81"/>
    </row>
    <row r="43" spans="1:3" ht="15">
      <c r="A43" s="80"/>
      <c r="B43" s="82"/>
      <c r="C43" s="81"/>
    </row>
    <row r="44" spans="1:3" ht="15">
      <c r="A44" s="80"/>
      <c r="B44" s="82"/>
      <c r="C44" s="81"/>
    </row>
    <row r="45" spans="1:3" ht="15">
      <c r="A45" s="80"/>
      <c r="B45" s="82"/>
      <c r="C45" s="81"/>
    </row>
    <row r="46" spans="1:3" ht="15">
      <c r="A46" s="83"/>
      <c r="B46" s="70"/>
      <c r="C46" s="84"/>
    </row>
    <row r="47" spans="1:3" ht="15">
      <c r="A47" s="80"/>
      <c r="B47" s="79"/>
      <c r="C47" s="79"/>
    </row>
    <row r="48" spans="1:3" ht="15">
      <c r="A48" s="80"/>
      <c r="B48" s="79"/>
      <c r="C48" s="79"/>
    </row>
    <row r="49" spans="1:3" ht="15">
      <c r="A49" s="21"/>
      <c r="B49" s="79"/>
      <c r="C49" s="79"/>
    </row>
    <row r="50" spans="1:3" ht="15">
      <c r="A50" s="80"/>
      <c r="B50" s="85"/>
      <c r="C50" s="81"/>
    </row>
    <row r="51" spans="1:3" ht="15">
      <c r="A51" s="80"/>
      <c r="B51" s="85"/>
      <c r="C51" s="81"/>
    </row>
    <row r="52" spans="1:3" ht="15">
      <c r="A52" s="80"/>
      <c r="B52" s="85"/>
      <c r="C52" s="81"/>
    </row>
    <row r="53" spans="1:3" ht="15">
      <c r="A53" s="80"/>
      <c r="B53" s="85"/>
      <c r="C53" s="81"/>
    </row>
    <row r="54" spans="1:3" ht="15">
      <c r="A54" s="80"/>
      <c r="B54" s="85"/>
      <c r="C54" s="81"/>
    </row>
    <row r="55" spans="1:3" ht="15">
      <c r="A55" s="80"/>
      <c r="B55" s="85"/>
      <c r="C55" s="81"/>
    </row>
    <row r="56" spans="1:3" ht="15">
      <c r="A56" s="80"/>
      <c r="B56" s="85"/>
      <c r="C56" s="86"/>
    </row>
    <row r="57" spans="1:3" ht="15">
      <c r="A57" s="80"/>
      <c r="B57" s="85"/>
      <c r="C57" s="86"/>
    </row>
    <row r="58" spans="1:3" ht="15">
      <c r="A58" s="87"/>
      <c r="B58" s="88"/>
      <c r="C58" s="70"/>
    </row>
    <row r="60" ht="10.5" customHeight="1"/>
  </sheetData>
  <sheetProtection password="CC88" sheet="1" objects="1" scenarios="1"/>
  <printOptions/>
  <pageMargins left="0.49" right="0.43" top="0.47" bottom="0.46" header="0.27" footer="0.27"/>
  <pageSetup horizontalDpi="600" verticalDpi="600" orientation="landscape" paperSize="9" r:id="rId2"/>
  <rowBreaks count="2" manualBreakCount="2">
    <brk id="33" max="255" man="1"/>
    <brk id="5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R58"/>
  <sheetViews>
    <sheetView zoomScaleSheetLayoutView="85" zoomScalePageLayoutView="0" workbookViewId="0" topLeftCell="A1">
      <selection activeCell="E1" sqref="E1"/>
    </sheetView>
  </sheetViews>
  <sheetFormatPr defaultColWidth="11.421875" defaultRowHeight="15"/>
  <cols>
    <col min="1" max="1" width="26.140625" style="37" customWidth="1"/>
    <col min="2" max="15" width="7.57421875" style="7" customWidth="1"/>
    <col min="16" max="16" width="8.57421875" style="7" customWidth="1"/>
    <col min="17" max="17" width="8.28125" style="7" customWidth="1"/>
    <col min="18" max="18" width="9.140625" style="7" customWidth="1"/>
  </cols>
  <sheetData>
    <row r="1" spans="1:16" ht="18.75" customHeight="1">
      <c r="A1" s="296" t="s">
        <v>127</v>
      </c>
      <c r="B1" s="284">
        <f>'1° TRIMESTRE'!B1</f>
        <v>2018</v>
      </c>
      <c r="C1" s="279"/>
      <c r="D1" s="10"/>
      <c r="E1" s="304" t="str">
        <f>'1° TRIMESTRE'!E1:M1</f>
        <v>COMPTES DU GROUPE DE     XXXXXXXXXXXXXXXXXXXXXXXXXXXXX</v>
      </c>
      <c r="F1" s="305"/>
      <c r="G1" s="305"/>
      <c r="H1" s="305"/>
      <c r="I1" s="305"/>
      <c r="J1" s="305"/>
      <c r="K1" s="305"/>
      <c r="L1" s="305"/>
      <c r="M1" s="305"/>
      <c r="N1" s="291"/>
      <c r="O1" s="265"/>
      <c r="P1" s="6"/>
    </row>
    <row r="2" spans="1:16" ht="9.75" customHeight="1">
      <c r="A2" s="249"/>
      <c r="B2" s="8"/>
      <c r="C2" s="9"/>
      <c r="D2" s="9"/>
      <c r="E2" s="9"/>
      <c r="F2" s="9"/>
      <c r="G2" s="10"/>
      <c r="H2" s="9"/>
      <c r="I2" s="9"/>
      <c r="J2" s="6"/>
      <c r="K2" s="6"/>
      <c r="L2" s="6"/>
      <c r="M2" s="6"/>
      <c r="N2" s="6"/>
      <c r="O2" s="6"/>
      <c r="P2" s="6"/>
    </row>
    <row r="3" spans="1:16" ht="17.25" customHeight="1">
      <c r="A3" s="11" t="s">
        <v>21</v>
      </c>
      <c r="B3" s="143">
        <v>41368</v>
      </c>
      <c r="C3" s="293">
        <f>B3+7</f>
        <v>41375</v>
      </c>
      <c r="D3" s="293">
        <f aca="true" t="shared" si="0" ref="D3:K3">C3+7</f>
        <v>41382</v>
      </c>
      <c r="E3" s="293">
        <f t="shared" si="0"/>
        <v>41389</v>
      </c>
      <c r="F3" s="293">
        <f t="shared" si="0"/>
        <v>41396</v>
      </c>
      <c r="G3" s="293">
        <f t="shared" si="0"/>
        <v>41403</v>
      </c>
      <c r="H3" s="293">
        <f t="shared" si="0"/>
        <v>41410</v>
      </c>
      <c r="I3" s="293">
        <f t="shared" si="0"/>
        <v>41417</v>
      </c>
      <c r="J3" s="293">
        <f t="shared" si="0"/>
        <v>41424</v>
      </c>
      <c r="K3" s="293">
        <f t="shared" si="0"/>
        <v>41431</v>
      </c>
      <c r="L3" s="293">
        <f>K3+7</f>
        <v>41438</v>
      </c>
      <c r="M3" s="293">
        <f>L3+7</f>
        <v>41445</v>
      </c>
      <c r="N3" s="293">
        <f>M3+7</f>
        <v>41452</v>
      </c>
      <c r="O3" s="293">
        <f>N3+7</f>
        <v>41459</v>
      </c>
      <c r="P3" s="128"/>
    </row>
    <row r="4" spans="1:16" ht="15">
      <c r="A4" s="63" t="s">
        <v>19</v>
      </c>
      <c r="B4" s="281">
        <f>'1° TRIMESTRE'!O33</f>
        <v>22</v>
      </c>
      <c r="C4" s="13">
        <f aca="true" t="shared" si="1" ref="C4:O4">B33</f>
        <v>22</v>
      </c>
      <c r="D4" s="13">
        <f t="shared" si="1"/>
        <v>22</v>
      </c>
      <c r="E4" s="13">
        <f t="shared" si="1"/>
        <v>22</v>
      </c>
      <c r="F4" s="13">
        <f t="shared" si="1"/>
        <v>22</v>
      </c>
      <c r="G4" s="13">
        <f t="shared" si="1"/>
        <v>22</v>
      </c>
      <c r="H4" s="13">
        <f t="shared" si="1"/>
        <v>22</v>
      </c>
      <c r="I4" s="13">
        <f t="shared" si="1"/>
        <v>22</v>
      </c>
      <c r="J4" s="13">
        <f t="shared" si="1"/>
        <v>22</v>
      </c>
      <c r="K4" s="13">
        <f t="shared" si="1"/>
        <v>22</v>
      </c>
      <c r="L4" s="13">
        <f t="shared" si="1"/>
        <v>22</v>
      </c>
      <c r="M4" s="13">
        <f t="shared" si="1"/>
        <v>22</v>
      </c>
      <c r="N4" s="13">
        <f t="shared" si="1"/>
        <v>22</v>
      </c>
      <c r="O4" s="14">
        <f t="shared" si="1"/>
        <v>22</v>
      </c>
      <c r="P4" s="129"/>
    </row>
    <row r="5" spans="1:16" ht="10.5" customHeight="1">
      <c r="A5" s="8"/>
      <c r="B5" s="9"/>
      <c r="C5" s="9"/>
      <c r="D5" s="9"/>
      <c r="E5" s="9"/>
      <c r="F5" s="9"/>
      <c r="G5" s="9"/>
      <c r="H5" s="9"/>
      <c r="I5" s="9"/>
      <c r="J5" s="6"/>
      <c r="K5" s="6"/>
      <c r="L5" s="6"/>
      <c r="M5" s="6"/>
      <c r="N5" s="6"/>
      <c r="O5" s="6"/>
      <c r="P5" s="6"/>
    </row>
    <row r="6" spans="1:16" ht="1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 t="s">
        <v>14</v>
      </c>
    </row>
    <row r="7" spans="1:16" ht="16.5" customHeight="1">
      <c r="A7" s="134" t="s">
        <v>49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32">
        <f>SUM(B7:O7)</f>
        <v>0</v>
      </c>
    </row>
    <row r="8" spans="1:16" ht="15">
      <c r="A8" s="134" t="s">
        <v>11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32">
        <f>SUM(B8:O8)</f>
        <v>0</v>
      </c>
    </row>
    <row r="9" spans="1:16" ht="15">
      <c r="A9" s="134" t="s">
        <v>12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32">
        <f>SUM(B9:O9)</f>
        <v>0</v>
      </c>
    </row>
    <row r="10" spans="1:16" ht="15">
      <c r="A10" s="134" t="s">
        <v>42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32">
        <f>SUM(B10:O10)</f>
        <v>0</v>
      </c>
    </row>
    <row r="11" spans="1:16" ht="16.5" customHeight="1">
      <c r="A11" s="20" t="s">
        <v>46</v>
      </c>
      <c r="B11" s="132">
        <f aca="true" t="shared" si="2" ref="B11:O11">SUM(B7:B10)</f>
        <v>0</v>
      </c>
      <c r="C11" s="132">
        <f t="shared" si="2"/>
        <v>0</v>
      </c>
      <c r="D11" s="132">
        <f t="shared" si="2"/>
        <v>0</v>
      </c>
      <c r="E11" s="132">
        <f t="shared" si="2"/>
        <v>0</v>
      </c>
      <c r="F11" s="132">
        <f t="shared" si="2"/>
        <v>0</v>
      </c>
      <c r="G11" s="132">
        <f t="shared" si="2"/>
        <v>0</v>
      </c>
      <c r="H11" s="132">
        <f t="shared" si="2"/>
        <v>0</v>
      </c>
      <c r="I11" s="132">
        <f t="shared" si="2"/>
        <v>0</v>
      </c>
      <c r="J11" s="132">
        <f t="shared" si="2"/>
        <v>0</v>
      </c>
      <c r="K11" s="132">
        <f t="shared" si="2"/>
        <v>0</v>
      </c>
      <c r="L11" s="132">
        <f>SUM(L7:L10)</f>
        <v>0</v>
      </c>
      <c r="M11" s="132">
        <f t="shared" si="2"/>
        <v>0</v>
      </c>
      <c r="N11" s="132">
        <f t="shared" si="2"/>
        <v>0</v>
      </c>
      <c r="O11" s="132">
        <f t="shared" si="2"/>
        <v>0</v>
      </c>
      <c r="P11" s="132">
        <f>SUM(P7:P10)</f>
        <v>0</v>
      </c>
    </row>
    <row r="12" spans="1:16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</row>
    <row r="13" spans="1:16" ht="16.5" customHeight="1">
      <c r="A13" s="15" t="s">
        <v>33</v>
      </c>
      <c r="B13" s="19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6"/>
      <c r="O13" s="16"/>
      <c r="P13" s="150" t="s">
        <v>14</v>
      </c>
    </row>
    <row r="14" spans="1:18" ht="15">
      <c r="A14" s="134" t="s">
        <v>1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32">
        <f>SUM(B14:O14)</f>
        <v>0</v>
      </c>
      <c r="R14" s="36"/>
    </row>
    <row r="15" spans="1:16" ht="15">
      <c r="A15" s="134" t="s">
        <v>2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32">
        <f>SUM(B15:O15)</f>
        <v>0</v>
      </c>
    </row>
    <row r="16" spans="1:16" ht="15">
      <c r="A16" s="134" t="s">
        <v>68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32">
        <f>SUM(B16:O16)</f>
        <v>0</v>
      </c>
    </row>
    <row r="17" spans="1:16" ht="15">
      <c r="A17" s="135" t="s">
        <v>59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32">
        <f>SUM(B17:O17)</f>
        <v>0</v>
      </c>
    </row>
    <row r="18" spans="1:16" ht="15">
      <c r="A18" s="20" t="s">
        <v>35</v>
      </c>
      <c r="B18" s="132">
        <f>SUM(B14:B17)</f>
        <v>0</v>
      </c>
      <c r="C18" s="132">
        <f aca="true" t="shared" si="3" ref="C18:O18">SUM(C14:C17)</f>
        <v>0</v>
      </c>
      <c r="D18" s="132">
        <f t="shared" si="3"/>
        <v>0</v>
      </c>
      <c r="E18" s="132">
        <f t="shared" si="3"/>
        <v>0</v>
      </c>
      <c r="F18" s="132">
        <f t="shared" si="3"/>
        <v>0</v>
      </c>
      <c r="G18" s="132">
        <f t="shared" si="3"/>
        <v>0</v>
      </c>
      <c r="H18" s="132">
        <f t="shared" si="3"/>
        <v>0</v>
      </c>
      <c r="I18" s="132">
        <f t="shared" si="3"/>
        <v>0</v>
      </c>
      <c r="J18" s="132">
        <f t="shared" si="3"/>
        <v>0</v>
      </c>
      <c r="K18" s="132">
        <f t="shared" si="3"/>
        <v>0</v>
      </c>
      <c r="L18" s="132">
        <f t="shared" si="3"/>
        <v>0</v>
      </c>
      <c r="M18" s="132">
        <f t="shared" si="3"/>
        <v>0</v>
      </c>
      <c r="N18" s="132">
        <f t="shared" si="3"/>
        <v>0</v>
      </c>
      <c r="O18" s="132">
        <f t="shared" si="3"/>
        <v>0</v>
      </c>
      <c r="P18" s="132">
        <f>SUM(P14:P17)</f>
        <v>0</v>
      </c>
    </row>
    <row r="19" spans="1:16" ht="12" customHeight="1">
      <c r="A19" s="2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5">
      <c r="A20" s="15" t="s">
        <v>29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5"/>
      <c r="P20" s="150" t="s">
        <v>14</v>
      </c>
    </row>
    <row r="21" spans="1:16" ht="15">
      <c r="A21" s="136" t="s">
        <v>30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32">
        <f>SUM(B21:O21)</f>
        <v>0</v>
      </c>
    </row>
    <row r="22" spans="1:16" ht="15">
      <c r="A22" s="137" t="s">
        <v>23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32">
        <f>SUM(B22:O22)</f>
        <v>0</v>
      </c>
    </row>
    <row r="23" spans="1:16" ht="15">
      <c r="A23" s="29" t="s">
        <v>44</v>
      </c>
      <c r="B23" s="130">
        <f>SUM(B21-B22)</f>
        <v>0</v>
      </c>
      <c r="C23" s="130">
        <f aca="true" t="shared" si="4" ref="C23:N23">SUM(C21-C22)</f>
        <v>0</v>
      </c>
      <c r="D23" s="130">
        <f t="shared" si="4"/>
        <v>0</v>
      </c>
      <c r="E23" s="130">
        <f t="shared" si="4"/>
        <v>0</v>
      </c>
      <c r="F23" s="130">
        <f t="shared" si="4"/>
        <v>0</v>
      </c>
      <c r="G23" s="130">
        <f t="shared" si="4"/>
        <v>0</v>
      </c>
      <c r="H23" s="130">
        <f t="shared" si="4"/>
        <v>0</v>
      </c>
      <c r="I23" s="130">
        <f t="shared" si="4"/>
        <v>0</v>
      </c>
      <c r="J23" s="130">
        <f t="shared" si="4"/>
        <v>0</v>
      </c>
      <c r="K23" s="130">
        <f t="shared" si="4"/>
        <v>0</v>
      </c>
      <c r="L23" s="130">
        <f t="shared" si="4"/>
        <v>0</v>
      </c>
      <c r="M23" s="130">
        <f t="shared" si="4"/>
        <v>0</v>
      </c>
      <c r="N23" s="130">
        <f t="shared" si="4"/>
        <v>0</v>
      </c>
      <c r="O23" s="130">
        <f>SUM(O21-O22)</f>
        <v>0</v>
      </c>
      <c r="P23" s="130">
        <f>SUM(P21-P22)</f>
        <v>0</v>
      </c>
    </row>
    <row r="24" ht="11.25" customHeight="1"/>
    <row r="25" spans="1:16" ht="15">
      <c r="A25" s="31" t="s">
        <v>52</v>
      </c>
      <c r="B25" s="47"/>
      <c r="C25" s="47"/>
      <c r="D25" s="47"/>
      <c r="E25" s="47"/>
      <c r="F25" s="47"/>
      <c r="G25" s="64"/>
      <c r="H25" s="40"/>
      <c r="I25" s="40"/>
      <c r="J25" s="40"/>
      <c r="K25" s="40"/>
      <c r="L25" s="40"/>
      <c r="M25" s="41"/>
      <c r="N25" s="42"/>
      <c r="O25" s="41"/>
      <c r="P25" s="150" t="s">
        <v>14</v>
      </c>
    </row>
    <row r="26" spans="1:16" ht="15">
      <c r="A26" s="134" t="s">
        <v>62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32">
        <f>SUM(B26:O26)</f>
        <v>0</v>
      </c>
    </row>
    <row r="27" spans="1:16" ht="15">
      <c r="A27" s="134" t="s">
        <v>48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32">
        <f>SUM(B27:O27)</f>
        <v>0</v>
      </c>
    </row>
    <row r="28" spans="1:16" ht="15">
      <c r="A28" s="134" t="s">
        <v>16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32">
        <f>SUM(B28:O28)</f>
        <v>0</v>
      </c>
    </row>
    <row r="29" spans="1:18" ht="15">
      <c r="A29" s="134" t="s">
        <v>13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32">
        <f>SUM(B29:O29)</f>
        <v>0</v>
      </c>
      <c r="R29" s="36"/>
    </row>
    <row r="30" spans="1:16" ht="15">
      <c r="A30" s="134" t="s">
        <v>15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32">
        <f>SUM(B30:O30)</f>
        <v>0</v>
      </c>
    </row>
    <row r="31" spans="1:16" ht="15">
      <c r="A31" s="20" t="s">
        <v>47</v>
      </c>
      <c r="B31" s="132">
        <f aca="true" t="shared" si="5" ref="B31:O31">SUM(B26:B30)</f>
        <v>0</v>
      </c>
      <c r="C31" s="132">
        <f t="shared" si="5"/>
        <v>0</v>
      </c>
      <c r="D31" s="132">
        <f t="shared" si="5"/>
        <v>0</v>
      </c>
      <c r="E31" s="132">
        <f t="shared" si="5"/>
        <v>0</v>
      </c>
      <c r="F31" s="132">
        <f t="shared" si="5"/>
        <v>0</v>
      </c>
      <c r="G31" s="132">
        <f t="shared" si="5"/>
        <v>0</v>
      </c>
      <c r="H31" s="132">
        <f t="shared" si="5"/>
        <v>0</v>
      </c>
      <c r="I31" s="132">
        <f t="shared" si="5"/>
        <v>0</v>
      </c>
      <c r="J31" s="132">
        <f t="shared" si="5"/>
        <v>0</v>
      </c>
      <c r="K31" s="132">
        <f t="shared" si="5"/>
        <v>0</v>
      </c>
      <c r="L31" s="132">
        <f t="shared" si="5"/>
        <v>0</v>
      </c>
      <c r="M31" s="132">
        <f t="shared" si="5"/>
        <v>0</v>
      </c>
      <c r="N31" s="132">
        <f t="shared" si="5"/>
        <v>0</v>
      </c>
      <c r="O31" s="132">
        <f t="shared" si="5"/>
        <v>0</v>
      </c>
      <c r="P31" s="132">
        <f>SUM(P26:P30)</f>
        <v>0</v>
      </c>
    </row>
    <row r="33" spans="1:18" ht="18" customHeight="1">
      <c r="A33" s="101" t="s">
        <v>20</v>
      </c>
      <c r="B33" s="68">
        <f>B4+B11-B18+B23-B31</f>
        <v>22</v>
      </c>
      <c r="C33" s="68">
        <f aca="true" t="shared" si="6" ref="C33:O33">C4+C11-C18+C23-C31</f>
        <v>22</v>
      </c>
      <c r="D33" s="68">
        <f t="shared" si="6"/>
        <v>22</v>
      </c>
      <c r="E33" s="68">
        <f t="shared" si="6"/>
        <v>22</v>
      </c>
      <c r="F33" s="68">
        <f t="shared" si="6"/>
        <v>22</v>
      </c>
      <c r="G33" s="68">
        <f t="shared" si="6"/>
        <v>22</v>
      </c>
      <c r="H33" s="68">
        <f t="shared" si="6"/>
        <v>22</v>
      </c>
      <c r="I33" s="68">
        <f t="shared" si="6"/>
        <v>22</v>
      </c>
      <c r="J33" s="68">
        <f t="shared" si="6"/>
        <v>22</v>
      </c>
      <c r="K33" s="68">
        <f t="shared" si="6"/>
        <v>22</v>
      </c>
      <c r="L33" s="68">
        <f t="shared" si="6"/>
        <v>22</v>
      </c>
      <c r="M33" s="68">
        <f t="shared" si="6"/>
        <v>22</v>
      </c>
      <c r="N33" s="68">
        <f t="shared" si="6"/>
        <v>22</v>
      </c>
      <c r="O33" s="69">
        <f t="shared" si="6"/>
        <v>22</v>
      </c>
      <c r="P33" s="39"/>
      <c r="R33" s="7" t="s">
        <v>3</v>
      </c>
    </row>
    <row r="34" spans="1:16" ht="12.75" customHeight="1">
      <c r="A34" s="21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65"/>
      <c r="P34" s="39"/>
    </row>
    <row r="35" spans="1:11" ht="18.75">
      <c r="A35" s="37">
        <f>B1</f>
        <v>2018</v>
      </c>
      <c r="C35" s="51"/>
      <c r="D35" s="51"/>
      <c r="E35" s="52" t="s">
        <v>38</v>
      </c>
      <c r="F35" s="51"/>
      <c r="G35" s="51"/>
      <c r="H35" s="51"/>
      <c r="I35" s="51"/>
      <c r="J35" s="51"/>
      <c r="K35" s="51"/>
    </row>
    <row r="36" spans="3:11" ht="12.75" customHeight="1">
      <c r="C36" s="51"/>
      <c r="D36" s="51"/>
      <c r="E36" s="52"/>
      <c r="F36" s="51"/>
      <c r="G36" s="51"/>
      <c r="H36" s="51"/>
      <c r="I36" s="51"/>
      <c r="J36" s="51"/>
      <c r="K36" s="51"/>
    </row>
    <row r="37" spans="2:14" ht="15">
      <c r="B37" s="160" t="s">
        <v>57</v>
      </c>
      <c r="C37" s="161"/>
      <c r="D37" s="161"/>
      <c r="E37" s="162"/>
      <c r="I37" s="160" t="s">
        <v>58</v>
      </c>
      <c r="J37" s="161"/>
      <c r="K37" s="161"/>
      <c r="L37" s="161"/>
      <c r="M37" s="161"/>
      <c r="N37" s="162"/>
    </row>
    <row r="38" spans="2:14" ht="15">
      <c r="B38" s="28" t="s">
        <v>0</v>
      </c>
      <c r="C38" s="8"/>
      <c r="D38" s="163">
        <f>P7</f>
        <v>0</v>
      </c>
      <c r="E38" s="164" t="str">
        <f>IF($D$42&gt;0,D38/$D$42,"    -")</f>
        <v>    -</v>
      </c>
      <c r="I38" s="28" t="s">
        <v>8</v>
      </c>
      <c r="J38" s="163"/>
      <c r="K38" s="163"/>
      <c r="L38" s="163"/>
      <c r="M38" s="163">
        <f>P14</f>
        <v>0</v>
      </c>
      <c r="N38" s="164" t="str">
        <f aca="true" t="shared" si="7" ref="N38:N46">IF($M$47&gt;0,M38/$M$47,"    -")</f>
        <v>    -</v>
      </c>
    </row>
    <row r="39" spans="2:14" ht="15">
      <c r="B39" s="28" t="s">
        <v>7</v>
      </c>
      <c r="C39" s="8"/>
      <c r="D39" s="163">
        <f>P8</f>
        <v>0</v>
      </c>
      <c r="E39" s="164" t="str">
        <f>IF($D$42&gt;0,D39/$D$42,"    -")</f>
        <v>    -</v>
      </c>
      <c r="I39" s="28" t="s">
        <v>9</v>
      </c>
      <c r="J39" s="163"/>
      <c r="K39" s="163"/>
      <c r="L39" s="163"/>
      <c r="M39" s="163">
        <f>P15</f>
        <v>0</v>
      </c>
      <c r="N39" s="164" t="str">
        <f t="shared" si="7"/>
        <v>    -</v>
      </c>
    </row>
    <row r="40" spans="2:14" ht="15">
      <c r="B40" s="28" t="s">
        <v>13</v>
      </c>
      <c r="C40" s="28"/>
      <c r="D40" s="163">
        <f>P9</f>
        <v>0</v>
      </c>
      <c r="E40" s="164" t="str">
        <f>IF($D$42&gt;0,D40/$D$42,"    -")</f>
        <v>    -</v>
      </c>
      <c r="I40" s="89" t="s">
        <v>69</v>
      </c>
      <c r="J40" s="163"/>
      <c r="K40" s="163"/>
      <c r="L40" s="163"/>
      <c r="M40" s="163">
        <f>P16</f>
        <v>0</v>
      </c>
      <c r="N40" s="164" t="str">
        <f t="shared" si="7"/>
        <v>    -</v>
      </c>
    </row>
    <row r="41" spans="2:14" ht="15">
      <c r="B41" s="28" t="s">
        <v>42</v>
      </c>
      <c r="C41" s="28"/>
      <c r="D41" s="163">
        <f>P10</f>
        <v>0</v>
      </c>
      <c r="E41" s="164" t="str">
        <f>IF($D$42&gt;0,D41/$D$42,"    -")</f>
        <v>    -</v>
      </c>
      <c r="I41" s="28" t="s">
        <v>59</v>
      </c>
      <c r="J41" s="163"/>
      <c r="K41" s="163"/>
      <c r="L41" s="163"/>
      <c r="M41" s="163">
        <f>P17</f>
        <v>0</v>
      </c>
      <c r="N41" s="164" t="str">
        <f t="shared" si="7"/>
        <v>    -</v>
      </c>
    </row>
    <row r="42" spans="2:14" ht="17.25" customHeight="1">
      <c r="B42" s="165"/>
      <c r="C42" s="166" t="s">
        <v>39</v>
      </c>
      <c r="D42" s="167">
        <f>SUM(D38:D41)</f>
        <v>0</v>
      </c>
      <c r="E42" s="168">
        <f>SUM(E38:E41)</f>
        <v>0</v>
      </c>
      <c r="I42" s="28" t="s">
        <v>63</v>
      </c>
      <c r="J42" s="163"/>
      <c r="K42" s="163"/>
      <c r="L42" s="163"/>
      <c r="M42" s="163">
        <f>P26</f>
        <v>0</v>
      </c>
      <c r="N42" s="164" t="str">
        <f t="shared" si="7"/>
        <v>    -</v>
      </c>
    </row>
    <row r="43" spans="4:14" ht="15">
      <c r="D43" s="79"/>
      <c r="I43" s="28" t="s">
        <v>10</v>
      </c>
      <c r="J43" s="163"/>
      <c r="K43" s="163"/>
      <c r="L43" s="163"/>
      <c r="M43" s="163">
        <f>P27</f>
        <v>0</v>
      </c>
      <c r="N43" s="164" t="str">
        <f t="shared" si="7"/>
        <v>    -</v>
      </c>
    </row>
    <row r="44" spans="1:14" ht="15">
      <c r="A44" s="8"/>
      <c r="B44" s="8"/>
      <c r="C44" s="6"/>
      <c r="D44" s="79"/>
      <c r="I44" s="91" t="s">
        <v>16</v>
      </c>
      <c r="J44" s="169"/>
      <c r="K44" s="169"/>
      <c r="L44" s="163"/>
      <c r="M44" s="163">
        <f>P28</f>
        <v>0</v>
      </c>
      <c r="N44" s="164" t="str">
        <f t="shared" si="7"/>
        <v>    -</v>
      </c>
    </row>
    <row r="45" spans="1:14" ht="15">
      <c r="A45" s="8"/>
      <c r="B45" s="8"/>
      <c r="C45" s="79"/>
      <c r="D45" s="79"/>
      <c r="I45" s="91" t="s">
        <v>13</v>
      </c>
      <c r="J45" s="169"/>
      <c r="K45" s="169"/>
      <c r="L45" s="163"/>
      <c r="M45" s="163">
        <f>P29</f>
        <v>0</v>
      </c>
      <c r="N45" s="164" t="str">
        <f t="shared" si="7"/>
        <v>    -</v>
      </c>
    </row>
    <row r="46" spans="1:14" ht="15">
      <c r="A46" s="8"/>
      <c r="B46" s="85"/>
      <c r="C46" s="81"/>
      <c r="D46" s="79"/>
      <c r="I46" s="91" t="s">
        <v>15</v>
      </c>
      <c r="J46" s="169"/>
      <c r="K46" s="169"/>
      <c r="L46" s="163"/>
      <c r="M46" s="163">
        <f>P30</f>
        <v>0</v>
      </c>
      <c r="N46" s="164" t="str">
        <f t="shared" si="7"/>
        <v>    -</v>
      </c>
    </row>
    <row r="47" spans="1:14" ht="15">
      <c r="A47" s="8"/>
      <c r="B47" s="85"/>
      <c r="C47" s="81"/>
      <c r="D47" s="6"/>
      <c r="I47" s="165"/>
      <c r="J47" s="170"/>
      <c r="K47" s="167"/>
      <c r="L47" s="166" t="s">
        <v>39</v>
      </c>
      <c r="M47" s="167">
        <f>SUM(M38:M46)</f>
        <v>0</v>
      </c>
      <c r="N47" s="171">
        <f>SUM(N38:N46)</f>
        <v>0</v>
      </c>
    </row>
    <row r="48" spans="1:4" ht="15">
      <c r="A48" s="8"/>
      <c r="B48" s="85"/>
      <c r="C48" s="81"/>
      <c r="D48" s="6"/>
    </row>
    <row r="49" spans="1:4" ht="15">
      <c r="A49" s="8"/>
      <c r="B49" s="85"/>
      <c r="C49" s="81"/>
      <c r="D49" s="6"/>
    </row>
    <row r="50" spans="1:4" ht="15">
      <c r="A50" s="8"/>
      <c r="B50" s="85"/>
      <c r="C50" s="81"/>
      <c r="D50" s="6"/>
    </row>
    <row r="51" spans="1:4" ht="15">
      <c r="A51" s="8"/>
      <c r="B51" s="85"/>
      <c r="C51" s="81"/>
      <c r="D51" s="6"/>
    </row>
    <row r="52" spans="1:4" ht="15">
      <c r="A52" s="8"/>
      <c r="B52" s="85"/>
      <c r="C52" s="86"/>
      <c r="D52" s="6"/>
    </row>
    <row r="53" spans="1:4" ht="15">
      <c r="A53" s="8"/>
      <c r="B53" s="85"/>
      <c r="C53" s="86"/>
      <c r="D53" s="6"/>
    </row>
    <row r="54" spans="1:4" ht="15">
      <c r="A54" s="8"/>
      <c r="B54" s="88"/>
      <c r="C54" s="70"/>
      <c r="D54" s="6"/>
    </row>
    <row r="55" spans="1:4" ht="15">
      <c r="A55" s="8"/>
      <c r="B55" s="79"/>
      <c r="C55" s="79"/>
      <c r="D55" s="6"/>
    </row>
    <row r="56" spans="1:4" ht="15">
      <c r="A56" s="21"/>
      <c r="B56" s="70"/>
      <c r="C56" s="70"/>
      <c r="D56" s="6"/>
    </row>
    <row r="57" spans="1:4" ht="15">
      <c r="A57" s="80"/>
      <c r="B57" s="79"/>
      <c r="C57" s="79"/>
      <c r="D57" s="6"/>
    </row>
    <row r="58" spans="1:4" ht="15">
      <c r="A58" s="8"/>
      <c r="B58" s="6"/>
      <c r="C58" s="6"/>
      <c r="D58" s="6"/>
    </row>
    <row r="70" ht="15.75" customHeight="1"/>
  </sheetData>
  <sheetProtection password="CC88" sheet="1" objects="1" scenarios="1"/>
  <printOptions/>
  <pageMargins left="0.79" right="0.31496062992125984" top="0.38" bottom="0.29" header="0.18" footer="0.16"/>
  <pageSetup horizontalDpi="600" verticalDpi="600" orientation="landscape" paperSize="9" r:id="rId2"/>
  <rowBreaks count="1" manualBreakCount="1">
    <brk id="34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P58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2.8515625" style="37" customWidth="1"/>
    <col min="2" max="2" width="7.57421875" style="7" customWidth="1"/>
    <col min="3" max="3" width="7.00390625" style="7" customWidth="1"/>
    <col min="4" max="4" width="7.57421875" style="7" customWidth="1"/>
    <col min="5" max="6" width="7.00390625" style="7" customWidth="1"/>
    <col min="7" max="7" width="7.140625" style="7" customWidth="1"/>
    <col min="8" max="9" width="7.00390625" style="7" customWidth="1"/>
    <col min="10" max="10" width="7.8515625" style="7" customWidth="1"/>
    <col min="11" max="11" width="7.28125" style="7" customWidth="1"/>
    <col min="12" max="12" width="7.8515625" style="7" customWidth="1"/>
    <col min="13" max="13" width="7.140625" style="7" customWidth="1"/>
    <col min="14" max="14" width="7.28125" style="7" customWidth="1"/>
    <col min="15" max="15" width="7.00390625" style="7" customWidth="1"/>
    <col min="16" max="16" width="8.57421875" style="7" customWidth="1"/>
    <col min="17" max="17" width="11.421875" style="7" customWidth="1"/>
  </cols>
  <sheetData>
    <row r="1" spans="1:16" ht="15">
      <c r="A1" s="299">
        <f>'1° TRIMESTRE'!B1</f>
        <v>2018</v>
      </c>
      <c r="B1" s="40" t="s">
        <v>56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ht="15">
      <c r="A2" s="43" t="s">
        <v>36</v>
      </c>
      <c r="B2" s="181">
        <f>'2° TRIMESTRE '!B3</f>
        <v>41368</v>
      </c>
      <c r="C2" s="181">
        <f>'2° TRIMESTRE '!C3</f>
        <v>41375</v>
      </c>
      <c r="D2" s="181">
        <f>'2° TRIMESTRE '!D3</f>
        <v>41382</v>
      </c>
      <c r="E2" s="181">
        <f>'2° TRIMESTRE '!E3</f>
        <v>41389</v>
      </c>
      <c r="F2" s="181">
        <f>'2° TRIMESTRE '!F3</f>
        <v>41396</v>
      </c>
      <c r="G2" s="181">
        <f>'2° TRIMESTRE '!G3</f>
        <v>41403</v>
      </c>
      <c r="H2" s="181">
        <f>'2° TRIMESTRE '!H3</f>
        <v>41410</v>
      </c>
      <c r="I2" s="181">
        <f>'2° TRIMESTRE '!I3</f>
        <v>41417</v>
      </c>
      <c r="J2" s="181">
        <f>'2° TRIMESTRE '!J3</f>
        <v>41424</v>
      </c>
      <c r="K2" s="181">
        <f>'2° TRIMESTRE '!K3</f>
        <v>41431</v>
      </c>
      <c r="L2" s="181">
        <f>'2° TRIMESTRE '!L3</f>
        <v>41438</v>
      </c>
      <c r="M2" s="181">
        <f>'2° TRIMESTRE '!M3</f>
        <v>41445</v>
      </c>
      <c r="N2" s="181">
        <f>'2° TRIMESTRE '!N3</f>
        <v>41452</v>
      </c>
      <c r="O2" s="183">
        <f>'2° TRIMESTRE '!O3</f>
        <v>41459</v>
      </c>
      <c r="P2" s="44" t="s">
        <v>18</v>
      </c>
    </row>
    <row r="3" spans="1:16" ht="15">
      <c r="A3" s="134" t="s">
        <v>50</v>
      </c>
      <c r="B3" s="182">
        <f>'2° TRIMESTRE '!B7</f>
        <v>0</v>
      </c>
      <c r="C3" s="182">
        <f>'2° TRIMESTRE '!C7</f>
        <v>0</v>
      </c>
      <c r="D3" s="182">
        <f>'2° TRIMESTRE '!D7</f>
        <v>0</v>
      </c>
      <c r="E3" s="182">
        <f>'2° TRIMESTRE '!E7</f>
        <v>0</v>
      </c>
      <c r="F3" s="182">
        <f>'2° TRIMESTRE '!F7</f>
        <v>0</v>
      </c>
      <c r="G3" s="182">
        <f>'2° TRIMESTRE '!G7</f>
        <v>0</v>
      </c>
      <c r="H3" s="182">
        <f>'2° TRIMESTRE '!H7</f>
        <v>0</v>
      </c>
      <c r="I3" s="182">
        <f>'2° TRIMESTRE '!I7</f>
        <v>0</v>
      </c>
      <c r="J3" s="182">
        <f>'2° TRIMESTRE '!J7</f>
        <v>0</v>
      </c>
      <c r="K3" s="182">
        <f>'2° TRIMESTRE '!K7</f>
        <v>0</v>
      </c>
      <c r="L3" s="182">
        <f>'2° TRIMESTRE '!L7</f>
        <v>0</v>
      </c>
      <c r="M3" s="182">
        <f>'2° TRIMESTRE '!M7</f>
        <v>0</v>
      </c>
      <c r="N3" s="182">
        <f>'2° TRIMESTRE '!N7</f>
        <v>0</v>
      </c>
      <c r="O3" s="182">
        <f>'2° TRIMESTRE '!O7</f>
        <v>0</v>
      </c>
      <c r="P3" s="144">
        <f>SUM(B3:O3)</f>
        <v>0</v>
      </c>
    </row>
    <row r="4" spans="1:16" ht="15">
      <c r="A4" s="134" t="s">
        <v>136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144">
        <f>SUM(B4:O4)</f>
        <v>0</v>
      </c>
    </row>
    <row r="5" spans="1:16" ht="15">
      <c r="A5" s="134" t="s">
        <v>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44">
        <f>SUM(B5:O5)</f>
        <v>0</v>
      </c>
    </row>
    <row r="6" spans="1:16" ht="15">
      <c r="A6" s="134" t="s">
        <v>51</v>
      </c>
      <c r="B6" s="185" t="str">
        <f>IF(B4&gt;0,B3/B4,"      -")</f>
        <v>      -</v>
      </c>
      <c r="C6" s="185" t="str">
        <f aca="true" t="shared" si="0" ref="C6:P6">IF(C4&gt;0,C3/C4,"      -")</f>
        <v>      -</v>
      </c>
      <c r="D6" s="185" t="str">
        <f t="shared" si="0"/>
        <v>      -</v>
      </c>
      <c r="E6" s="185" t="str">
        <f t="shared" si="0"/>
        <v>      -</v>
      </c>
      <c r="F6" s="185" t="str">
        <f t="shared" si="0"/>
        <v>      -</v>
      </c>
      <c r="G6" s="185" t="str">
        <f t="shared" si="0"/>
        <v>      -</v>
      </c>
      <c r="H6" s="185" t="str">
        <f t="shared" si="0"/>
        <v>      -</v>
      </c>
      <c r="I6" s="185" t="str">
        <f t="shared" si="0"/>
        <v>      -</v>
      </c>
      <c r="J6" s="185" t="str">
        <f t="shared" si="0"/>
        <v>      -</v>
      </c>
      <c r="K6" s="185" t="str">
        <f t="shared" si="0"/>
        <v>      -</v>
      </c>
      <c r="L6" s="185" t="str">
        <f t="shared" si="0"/>
        <v>      -</v>
      </c>
      <c r="M6" s="185" t="str">
        <f t="shared" si="0"/>
        <v>      -</v>
      </c>
      <c r="N6" s="185" t="str">
        <f t="shared" si="0"/>
        <v>      -</v>
      </c>
      <c r="O6" s="185" t="str">
        <f>IF(O4&gt;0,O3/O4,"      -")</f>
        <v>      -</v>
      </c>
      <c r="P6" s="184" t="str">
        <f t="shared" si="0"/>
        <v>      -</v>
      </c>
    </row>
    <row r="8" spans="1:16" ht="15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5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15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1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ht="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ht="1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16" ht="1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ht="1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15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1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6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11.2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12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ht="15">
      <c r="A37" s="49"/>
      <c r="B37" s="49"/>
      <c r="C37" s="49"/>
      <c r="D37" s="49"/>
      <c r="E37" s="50"/>
      <c r="F37" s="50"/>
      <c r="G37" s="50"/>
      <c r="H37" s="50"/>
      <c r="I37" s="50"/>
      <c r="J37" s="49"/>
      <c r="K37" s="49"/>
      <c r="L37" s="49"/>
      <c r="M37" s="49"/>
      <c r="N37" s="49"/>
      <c r="O37" s="49"/>
      <c r="P37" s="49"/>
    </row>
    <row r="38" spans="1:16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3:11" ht="18.75">
      <c r="C39" s="51"/>
      <c r="D39" s="51"/>
      <c r="E39" s="52"/>
      <c r="F39" s="51"/>
      <c r="G39" s="51"/>
      <c r="H39" s="51"/>
      <c r="I39" s="51"/>
      <c r="J39" s="51"/>
      <c r="K39" s="51"/>
    </row>
    <row r="41" spans="1:3" ht="15">
      <c r="A41" s="21"/>
      <c r="B41" s="79"/>
      <c r="C41" s="79"/>
    </row>
    <row r="42" spans="1:3" ht="15">
      <c r="A42" s="80"/>
      <c r="B42" s="79"/>
      <c r="C42" s="81"/>
    </row>
    <row r="43" spans="1:3" ht="15">
      <c r="A43" s="80"/>
      <c r="B43" s="82"/>
      <c r="C43" s="81"/>
    </row>
    <row r="44" spans="1:3" ht="15">
      <c r="A44" s="80"/>
      <c r="B44" s="82"/>
      <c r="C44" s="81"/>
    </row>
    <row r="45" spans="1:3" ht="15">
      <c r="A45" s="80"/>
      <c r="B45" s="82"/>
      <c r="C45" s="81"/>
    </row>
    <row r="46" spans="1:3" ht="15">
      <c r="A46" s="83"/>
      <c r="B46" s="70"/>
      <c r="C46" s="84"/>
    </row>
    <row r="47" spans="1:3" ht="15">
      <c r="A47" s="80"/>
      <c r="B47" s="79"/>
      <c r="C47" s="79"/>
    </row>
    <row r="48" spans="1:3" ht="15">
      <c r="A48" s="80"/>
      <c r="B48" s="79"/>
      <c r="C48" s="79"/>
    </row>
    <row r="49" spans="1:3" ht="15">
      <c r="A49" s="21"/>
      <c r="B49" s="79"/>
      <c r="C49" s="79"/>
    </row>
    <row r="50" spans="1:3" ht="15">
      <c r="A50" s="80"/>
      <c r="B50" s="85"/>
      <c r="C50" s="81"/>
    </row>
    <row r="51" spans="1:3" ht="15">
      <c r="A51" s="80"/>
      <c r="B51" s="85"/>
      <c r="C51" s="81"/>
    </row>
    <row r="52" spans="1:3" ht="15">
      <c r="A52" s="80"/>
      <c r="B52" s="85"/>
      <c r="C52" s="81"/>
    </row>
    <row r="53" spans="1:3" ht="15">
      <c r="A53" s="80"/>
      <c r="B53" s="85"/>
      <c r="C53" s="81"/>
    </row>
    <row r="54" spans="1:3" ht="15">
      <c r="A54" s="80"/>
      <c r="B54" s="85"/>
      <c r="C54" s="81"/>
    </row>
    <row r="55" spans="1:3" ht="15">
      <c r="A55" s="80"/>
      <c r="B55" s="85"/>
      <c r="C55" s="81"/>
    </row>
    <row r="56" spans="1:3" ht="15">
      <c r="A56" s="80"/>
      <c r="B56" s="85"/>
      <c r="C56" s="86"/>
    </row>
    <row r="57" spans="1:3" ht="15">
      <c r="A57" s="80"/>
      <c r="B57" s="85"/>
      <c r="C57" s="86"/>
    </row>
    <row r="58" spans="1:3" ht="15">
      <c r="A58" s="87"/>
      <c r="B58" s="88"/>
      <c r="C58" s="70"/>
    </row>
    <row r="60" ht="10.5" customHeight="1"/>
  </sheetData>
  <sheetProtection password="CC88" sheet="1" objects="1" scenarios="1"/>
  <printOptions/>
  <pageMargins left="0.49" right="0.43" top="0.47" bottom="0.46" header="0.27" footer="0.27"/>
  <pageSetup horizontalDpi="600" verticalDpi="600" orientation="landscape" paperSize="9" r:id="rId2"/>
  <rowBreaks count="2" manualBreakCount="2">
    <brk id="33" max="255" man="1"/>
    <brk id="5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T79"/>
  <sheetViews>
    <sheetView zoomScale="90" zoomScaleNormal="90" zoomScaleSheetLayoutView="85" zoomScalePageLayoutView="0" workbookViewId="0" topLeftCell="A1">
      <selection activeCell="E1" sqref="E1:M1"/>
    </sheetView>
  </sheetViews>
  <sheetFormatPr defaultColWidth="11.421875" defaultRowHeight="15"/>
  <cols>
    <col min="1" max="1" width="26.140625" style="37" customWidth="1"/>
    <col min="2" max="15" width="7.57421875" style="7" customWidth="1"/>
    <col min="16" max="16" width="9.140625" style="7" customWidth="1"/>
    <col min="17" max="17" width="10.8515625" style="7" customWidth="1"/>
    <col min="18" max="18" width="11.421875" style="7" customWidth="1"/>
  </cols>
  <sheetData>
    <row r="1" spans="1:16" ht="19.5" customHeight="1">
      <c r="A1" s="278" t="s">
        <v>128</v>
      </c>
      <c r="B1" s="284">
        <f>'1° TRIMESTRE'!B1</f>
        <v>2018</v>
      </c>
      <c r="C1" s="10"/>
      <c r="D1" s="10"/>
      <c r="E1" s="309" t="str">
        <f>'1° TRIMESTRE'!E1:M1</f>
        <v>COMPTES DU GROUPE DE     XXXXXXXXXXXXXXXXXXXXXXXXXXXXX</v>
      </c>
      <c r="F1" s="309"/>
      <c r="G1" s="309"/>
      <c r="H1" s="309"/>
      <c r="I1" s="309"/>
      <c r="J1" s="309"/>
      <c r="K1" s="309"/>
      <c r="L1" s="309"/>
      <c r="M1" s="309"/>
      <c r="N1" s="300"/>
      <c r="O1" s="6"/>
      <c r="P1" s="6"/>
    </row>
    <row r="2" spans="1:16" ht="9" customHeight="1">
      <c r="A2" s="249"/>
      <c r="B2" s="8"/>
      <c r="C2" s="9"/>
      <c r="D2" s="9"/>
      <c r="E2" s="9"/>
      <c r="F2" s="9"/>
      <c r="G2" s="10"/>
      <c r="H2" s="9"/>
      <c r="I2" s="9"/>
      <c r="J2" s="6"/>
      <c r="K2" s="6"/>
      <c r="L2" s="6"/>
      <c r="M2" s="6"/>
      <c r="N2" s="6"/>
      <c r="O2" s="6"/>
      <c r="P2" s="6"/>
    </row>
    <row r="3" spans="1:16" ht="18.75" customHeight="1">
      <c r="A3" s="11" t="s">
        <v>21</v>
      </c>
      <c r="B3" s="266">
        <v>41459</v>
      </c>
      <c r="C3" s="294">
        <f aca="true" t="shared" si="0" ref="C3:O3">B3+7</f>
        <v>41466</v>
      </c>
      <c r="D3" s="294">
        <f t="shared" si="0"/>
        <v>41473</v>
      </c>
      <c r="E3" s="294">
        <f t="shared" si="0"/>
        <v>41480</v>
      </c>
      <c r="F3" s="294">
        <f t="shared" si="0"/>
        <v>41487</v>
      </c>
      <c r="G3" s="294">
        <f t="shared" si="0"/>
        <v>41494</v>
      </c>
      <c r="H3" s="294">
        <f t="shared" si="0"/>
        <v>41501</v>
      </c>
      <c r="I3" s="294">
        <f t="shared" si="0"/>
        <v>41508</v>
      </c>
      <c r="J3" s="294">
        <f t="shared" si="0"/>
        <v>41515</v>
      </c>
      <c r="K3" s="294">
        <f t="shared" si="0"/>
        <v>41522</v>
      </c>
      <c r="L3" s="294">
        <f t="shared" si="0"/>
        <v>41529</v>
      </c>
      <c r="M3" s="294">
        <f t="shared" si="0"/>
        <v>41536</v>
      </c>
      <c r="N3" s="295">
        <f t="shared" si="0"/>
        <v>41543</v>
      </c>
      <c r="O3" s="295">
        <f t="shared" si="0"/>
        <v>41550</v>
      </c>
      <c r="P3" s="128"/>
    </row>
    <row r="4" spans="1:16" ht="15">
      <c r="A4" s="12" t="s">
        <v>19</v>
      </c>
      <c r="B4" s="281">
        <f>'2° TRIMESTRE '!O33</f>
        <v>22</v>
      </c>
      <c r="C4" s="13">
        <f>B33</f>
        <v>22</v>
      </c>
      <c r="D4" s="13">
        <f aca="true" t="shared" si="1" ref="D4:O4">C33</f>
        <v>22</v>
      </c>
      <c r="E4" s="13">
        <f t="shared" si="1"/>
        <v>22</v>
      </c>
      <c r="F4" s="13">
        <f t="shared" si="1"/>
        <v>22</v>
      </c>
      <c r="G4" s="13">
        <f t="shared" si="1"/>
        <v>22</v>
      </c>
      <c r="H4" s="13">
        <f t="shared" si="1"/>
        <v>22</v>
      </c>
      <c r="I4" s="13">
        <f t="shared" si="1"/>
        <v>22</v>
      </c>
      <c r="J4" s="13">
        <f t="shared" si="1"/>
        <v>22</v>
      </c>
      <c r="K4" s="13">
        <f t="shared" si="1"/>
        <v>22</v>
      </c>
      <c r="L4" s="13">
        <f t="shared" si="1"/>
        <v>22</v>
      </c>
      <c r="M4" s="13">
        <f t="shared" si="1"/>
        <v>22</v>
      </c>
      <c r="N4" s="13">
        <f t="shared" si="1"/>
        <v>22</v>
      </c>
      <c r="O4" s="14">
        <f t="shared" si="1"/>
        <v>22</v>
      </c>
      <c r="P4" s="129"/>
    </row>
    <row r="5" spans="1:16" ht="10.5" customHeight="1">
      <c r="A5" s="8"/>
      <c r="B5" s="9"/>
      <c r="C5" s="9"/>
      <c r="D5" s="9"/>
      <c r="E5" s="9"/>
      <c r="F5" s="9"/>
      <c r="G5" s="9"/>
      <c r="H5" s="9"/>
      <c r="I5" s="9"/>
      <c r="J5" s="6"/>
      <c r="K5" s="6"/>
      <c r="L5" s="6"/>
      <c r="M5" s="6"/>
      <c r="N5" s="6"/>
      <c r="O5" s="6"/>
      <c r="P5" s="6"/>
    </row>
    <row r="6" spans="1:16" ht="1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 t="s">
        <v>14</v>
      </c>
    </row>
    <row r="7" spans="1:16" ht="16.5" customHeight="1">
      <c r="A7" s="134" t="s">
        <v>49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P7" s="132">
        <f>SUM(B7:O7)</f>
        <v>0</v>
      </c>
    </row>
    <row r="8" spans="1:16" ht="15">
      <c r="A8" s="134" t="s">
        <v>11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32">
        <f>SUM(B8:O8)</f>
        <v>0</v>
      </c>
    </row>
    <row r="9" spans="1:16" ht="15">
      <c r="A9" s="134" t="s">
        <v>12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32">
        <f>SUM(B9:O9)</f>
        <v>0</v>
      </c>
    </row>
    <row r="10" spans="1:16" ht="15">
      <c r="A10" s="134" t="s">
        <v>42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32">
        <f>SUM(B10:O10)</f>
        <v>0</v>
      </c>
    </row>
    <row r="11" spans="1:16" ht="16.5" customHeight="1">
      <c r="A11" s="20" t="s">
        <v>46</v>
      </c>
      <c r="B11" s="130">
        <f>SUM(B7:B10)</f>
        <v>0</v>
      </c>
      <c r="C11" s="130">
        <f>SUM(C7:C10)</f>
        <v>0</v>
      </c>
      <c r="D11" s="130">
        <f>SUM(D7:D10)</f>
        <v>0</v>
      </c>
      <c r="E11" s="130">
        <f aca="true" t="shared" si="2" ref="E11:O11">SUM(E7:E10)</f>
        <v>0</v>
      </c>
      <c r="F11" s="130">
        <f t="shared" si="2"/>
        <v>0</v>
      </c>
      <c r="G11" s="130">
        <f t="shared" si="2"/>
        <v>0</v>
      </c>
      <c r="H11" s="130">
        <f t="shared" si="2"/>
        <v>0</v>
      </c>
      <c r="I11" s="130">
        <f t="shared" si="2"/>
        <v>0</v>
      </c>
      <c r="J11" s="130">
        <f t="shared" si="2"/>
        <v>0</v>
      </c>
      <c r="K11" s="130">
        <f t="shared" si="2"/>
        <v>0</v>
      </c>
      <c r="L11" s="130">
        <f t="shared" si="2"/>
        <v>0</v>
      </c>
      <c r="M11" s="130">
        <f t="shared" si="2"/>
        <v>0</v>
      </c>
      <c r="N11" s="130">
        <f t="shared" si="2"/>
        <v>0</v>
      </c>
      <c r="O11" s="130">
        <f t="shared" si="2"/>
        <v>0</v>
      </c>
      <c r="P11" s="132">
        <f>SUM(P7:P10)</f>
        <v>0</v>
      </c>
    </row>
    <row r="12" spans="1:16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</row>
    <row r="13" spans="1:16" ht="16.5" customHeight="1">
      <c r="A13" s="15" t="s">
        <v>32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6"/>
      <c r="O13" s="16"/>
      <c r="P13" s="17" t="s">
        <v>14</v>
      </c>
    </row>
    <row r="14" spans="1:16" ht="15">
      <c r="A14" s="134" t="s">
        <v>1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32">
        <f>SUM(B14:O14)</f>
        <v>0</v>
      </c>
    </row>
    <row r="15" spans="1:16" ht="15">
      <c r="A15" s="134" t="s">
        <v>2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32">
        <f>SUM(B15:O15)</f>
        <v>0</v>
      </c>
    </row>
    <row r="16" spans="1:19" ht="15">
      <c r="A16" s="134" t="s">
        <v>68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32">
        <f>SUM(B16:O16)</f>
        <v>0</v>
      </c>
      <c r="S16" s="1"/>
    </row>
    <row r="17" spans="1:16" ht="15">
      <c r="A17" s="135" t="s">
        <v>59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32">
        <f>SUM(B17:O17)</f>
        <v>0</v>
      </c>
    </row>
    <row r="18" spans="1:16" ht="15">
      <c r="A18" s="20" t="s">
        <v>35</v>
      </c>
      <c r="B18" s="132">
        <f>SUM(B14:B17)</f>
        <v>0</v>
      </c>
      <c r="C18" s="132">
        <f>SUM(C14:C17)</f>
        <v>0</v>
      </c>
      <c r="D18" s="132">
        <f aca="true" t="shared" si="3" ref="D18:P18">SUM(D14:D17)</f>
        <v>0</v>
      </c>
      <c r="E18" s="132">
        <f t="shared" si="3"/>
        <v>0</v>
      </c>
      <c r="F18" s="132">
        <f t="shared" si="3"/>
        <v>0</v>
      </c>
      <c r="G18" s="132">
        <f t="shared" si="3"/>
        <v>0</v>
      </c>
      <c r="H18" s="132">
        <f t="shared" si="3"/>
        <v>0</v>
      </c>
      <c r="I18" s="132">
        <f t="shared" si="3"/>
        <v>0</v>
      </c>
      <c r="J18" s="132">
        <f t="shared" si="3"/>
        <v>0</v>
      </c>
      <c r="K18" s="132">
        <f t="shared" si="3"/>
        <v>0</v>
      </c>
      <c r="L18" s="132">
        <f t="shared" si="3"/>
        <v>0</v>
      </c>
      <c r="M18" s="132">
        <f t="shared" si="3"/>
        <v>0</v>
      </c>
      <c r="N18" s="132">
        <f t="shared" si="3"/>
        <v>0</v>
      </c>
      <c r="O18" s="132">
        <f t="shared" si="3"/>
        <v>0</v>
      </c>
      <c r="P18" s="132">
        <f t="shared" si="3"/>
        <v>0</v>
      </c>
    </row>
    <row r="19" spans="1:16" ht="15">
      <c r="A19" s="2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5">
      <c r="A20" s="15" t="s">
        <v>29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5"/>
      <c r="P20" s="17" t="s">
        <v>14</v>
      </c>
    </row>
    <row r="21" spans="1:19" ht="15">
      <c r="A21" s="136" t="s">
        <v>30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31">
        <f>SUM(B21:O21)</f>
        <v>0</v>
      </c>
      <c r="S21" s="73"/>
    </row>
    <row r="22" spans="1:20" ht="15">
      <c r="A22" s="137" t="s">
        <v>23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32">
        <f>SUM(B22:O22)</f>
        <v>0</v>
      </c>
      <c r="S22" s="1"/>
      <c r="T22" s="1"/>
    </row>
    <row r="23" spans="1:20" ht="15">
      <c r="A23" s="29" t="s">
        <v>44</v>
      </c>
      <c r="B23" s="130">
        <f>SUM(B21-B22)</f>
        <v>0</v>
      </c>
      <c r="C23" s="130">
        <f aca="true" t="shared" si="4" ref="C23:N23">SUM(C21-C22)</f>
        <v>0</v>
      </c>
      <c r="D23" s="130">
        <f t="shared" si="4"/>
        <v>0</v>
      </c>
      <c r="E23" s="130">
        <f t="shared" si="4"/>
        <v>0</v>
      </c>
      <c r="F23" s="130">
        <f t="shared" si="4"/>
        <v>0</v>
      </c>
      <c r="G23" s="130">
        <f t="shared" si="4"/>
        <v>0</v>
      </c>
      <c r="H23" s="130">
        <f t="shared" si="4"/>
        <v>0</v>
      </c>
      <c r="I23" s="130">
        <f t="shared" si="4"/>
        <v>0</v>
      </c>
      <c r="J23" s="130">
        <f t="shared" si="4"/>
        <v>0</v>
      </c>
      <c r="K23" s="130">
        <f t="shared" si="4"/>
        <v>0</v>
      </c>
      <c r="L23" s="130">
        <f t="shared" si="4"/>
        <v>0</v>
      </c>
      <c r="M23" s="130">
        <f t="shared" si="4"/>
        <v>0</v>
      </c>
      <c r="N23" s="130">
        <f t="shared" si="4"/>
        <v>0</v>
      </c>
      <c r="O23" s="130">
        <f>SUM(O21-O22)</f>
        <v>0</v>
      </c>
      <c r="P23" s="130">
        <f>SUM(P21-P22)</f>
        <v>0</v>
      </c>
      <c r="S23" s="1"/>
      <c r="T23" s="1"/>
    </row>
    <row r="24" ht="14.25" customHeight="1"/>
    <row r="25" spans="1:18" ht="15">
      <c r="A25" s="31" t="s">
        <v>52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5"/>
      <c r="N25" s="45"/>
      <c r="O25" s="46"/>
      <c r="P25" s="17" t="s">
        <v>14</v>
      </c>
      <c r="R25" s="36"/>
    </row>
    <row r="26" spans="1:18" ht="15">
      <c r="A26" s="134" t="s">
        <v>62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32">
        <f>SUM(B26:O26)</f>
        <v>0</v>
      </c>
      <c r="R26" s="27"/>
    </row>
    <row r="27" spans="1:16" ht="15">
      <c r="A27" s="134" t="s">
        <v>48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32">
        <f>SUM(B27:O27)</f>
        <v>0</v>
      </c>
    </row>
    <row r="28" spans="1:16" ht="15">
      <c r="A28" s="134" t="s">
        <v>16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32">
        <f>SUM(B28:O28)</f>
        <v>0</v>
      </c>
    </row>
    <row r="29" spans="1:18" ht="15">
      <c r="A29" s="134" t="s">
        <v>13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32">
        <f>SUM(B29:O29)</f>
        <v>0</v>
      </c>
      <c r="R29" s="36"/>
    </row>
    <row r="30" spans="1:16" ht="15">
      <c r="A30" s="134" t="s">
        <v>15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32">
        <f>SUM(B30:O30)</f>
        <v>0</v>
      </c>
    </row>
    <row r="31" spans="1:16" ht="15">
      <c r="A31" s="20" t="s">
        <v>47</v>
      </c>
      <c r="B31" s="132">
        <f>SUM(B26:B30)</f>
        <v>0</v>
      </c>
      <c r="C31" s="132">
        <f aca="true" t="shared" si="5" ref="C31:O31">SUM(C26:C30)</f>
        <v>0</v>
      </c>
      <c r="D31" s="132">
        <f t="shared" si="5"/>
        <v>0</v>
      </c>
      <c r="E31" s="132">
        <f t="shared" si="5"/>
        <v>0</v>
      </c>
      <c r="F31" s="132">
        <f t="shared" si="5"/>
        <v>0</v>
      </c>
      <c r="G31" s="132">
        <f t="shared" si="5"/>
        <v>0</v>
      </c>
      <c r="H31" s="132">
        <f t="shared" si="5"/>
        <v>0</v>
      </c>
      <c r="I31" s="132">
        <f>SUM(I26:I30)</f>
        <v>0</v>
      </c>
      <c r="J31" s="132">
        <f t="shared" si="5"/>
        <v>0</v>
      </c>
      <c r="K31" s="132">
        <f t="shared" si="5"/>
        <v>0</v>
      </c>
      <c r="L31" s="132">
        <f t="shared" si="5"/>
        <v>0</v>
      </c>
      <c r="M31" s="132">
        <f t="shared" si="5"/>
        <v>0</v>
      </c>
      <c r="N31" s="132">
        <f t="shared" si="5"/>
        <v>0</v>
      </c>
      <c r="O31" s="132">
        <f t="shared" si="5"/>
        <v>0</v>
      </c>
      <c r="P31" s="187">
        <f>SUM(P26:P30)</f>
        <v>0</v>
      </c>
    </row>
    <row r="32" spans="1:16" ht="9" customHeight="1">
      <c r="A32" s="21"/>
      <c r="B32" s="23"/>
      <c r="C32" s="23"/>
      <c r="D32" s="23"/>
      <c r="E32" s="23"/>
      <c r="F32" s="23"/>
      <c r="G32" s="23"/>
      <c r="H32" s="23"/>
      <c r="I32" s="23"/>
      <c r="J32" s="105"/>
      <c r="K32" s="105"/>
      <c r="L32" s="105"/>
      <c r="M32" s="105"/>
      <c r="N32" s="105"/>
      <c r="O32" s="105"/>
      <c r="P32" s="104"/>
    </row>
    <row r="33" spans="1:17" ht="15.75" customHeight="1">
      <c r="A33" s="108" t="s">
        <v>37</v>
      </c>
      <c r="B33" s="109">
        <f aca="true" t="shared" si="6" ref="B33:O33">SUM(B4+B11-B18+B23-B31)</f>
        <v>22</v>
      </c>
      <c r="C33" s="109">
        <f t="shared" si="6"/>
        <v>22</v>
      </c>
      <c r="D33" s="109">
        <f t="shared" si="6"/>
        <v>22</v>
      </c>
      <c r="E33" s="109">
        <f t="shared" si="6"/>
        <v>22</v>
      </c>
      <c r="F33" s="109">
        <f t="shared" si="6"/>
        <v>22</v>
      </c>
      <c r="G33" s="109">
        <f t="shared" si="6"/>
        <v>22</v>
      </c>
      <c r="H33" s="109">
        <f t="shared" si="6"/>
        <v>22</v>
      </c>
      <c r="I33" s="109">
        <f t="shared" si="6"/>
        <v>22</v>
      </c>
      <c r="J33" s="109">
        <f t="shared" si="6"/>
        <v>22</v>
      </c>
      <c r="K33" s="109">
        <f t="shared" si="6"/>
        <v>22</v>
      </c>
      <c r="L33" s="109">
        <f t="shared" si="6"/>
        <v>22</v>
      </c>
      <c r="M33" s="109">
        <f t="shared" si="6"/>
        <v>22</v>
      </c>
      <c r="N33" s="109">
        <f t="shared" si="6"/>
        <v>22</v>
      </c>
      <c r="O33" s="110">
        <f t="shared" si="6"/>
        <v>22</v>
      </c>
      <c r="P33" s="106"/>
      <c r="Q33" s="36"/>
    </row>
    <row r="34" spans="1:16" ht="12.75" customHeight="1">
      <c r="A34" s="80"/>
      <c r="B34" s="79"/>
      <c r="C34" s="100"/>
      <c r="D34" s="100"/>
      <c r="E34" s="102"/>
      <c r="F34" s="100"/>
      <c r="G34" s="100"/>
      <c r="H34" s="100"/>
      <c r="I34" s="100"/>
      <c r="J34" s="100"/>
      <c r="K34" s="100"/>
      <c r="L34" s="79"/>
      <c r="M34" s="79"/>
      <c r="N34" s="79"/>
      <c r="O34" s="79"/>
      <c r="P34" s="79"/>
    </row>
    <row r="35" spans="3:11" ht="18.75">
      <c r="C35" s="51"/>
      <c r="D35" s="51"/>
      <c r="E35" s="52" t="s">
        <v>38</v>
      </c>
      <c r="F35" s="51"/>
      <c r="G35" s="51"/>
      <c r="H35" s="51"/>
      <c r="I35" s="51"/>
      <c r="J35" s="51"/>
      <c r="K35" s="51"/>
    </row>
    <row r="36" spans="1:11" ht="14.25" customHeight="1">
      <c r="A36" s="257" t="str">
        <f>A1</f>
        <v>3°TRIMESTRE </v>
      </c>
      <c r="C36" s="51"/>
      <c r="D36" s="51"/>
      <c r="E36" s="52"/>
      <c r="F36" s="51"/>
      <c r="G36" s="51"/>
      <c r="H36" s="51"/>
      <c r="I36" s="51"/>
      <c r="J36" s="51"/>
      <c r="K36" s="51"/>
    </row>
    <row r="37" spans="2:14" ht="15">
      <c r="B37" s="53" t="s">
        <v>57</v>
      </c>
      <c r="C37" s="16"/>
      <c r="D37" s="16"/>
      <c r="E37" s="54"/>
      <c r="I37" s="53" t="s">
        <v>58</v>
      </c>
      <c r="J37" s="16"/>
      <c r="K37" s="16"/>
      <c r="L37" s="16"/>
      <c r="M37" s="16"/>
      <c r="N37" s="54"/>
    </row>
    <row r="38" spans="2:14" ht="15">
      <c r="B38" s="28" t="s">
        <v>0</v>
      </c>
      <c r="C38" s="6"/>
      <c r="D38" s="107">
        <f>P7</f>
        <v>0</v>
      </c>
      <c r="E38" s="55" t="str">
        <f>IF($D$42&gt;0,D38/$D$42,"    -")</f>
        <v>    -</v>
      </c>
      <c r="I38" s="28" t="s">
        <v>8</v>
      </c>
      <c r="J38" s="6"/>
      <c r="K38" s="6"/>
      <c r="L38" s="6"/>
      <c r="M38" s="111">
        <f>P14</f>
        <v>0</v>
      </c>
      <c r="N38" s="158" t="str">
        <f aca="true" t="shared" si="7" ref="N38:N46">IF($M$47&gt;0,M38/$M$47,"    -")</f>
        <v>    -</v>
      </c>
    </row>
    <row r="39" spans="2:14" ht="15">
      <c r="B39" s="28" t="s">
        <v>7</v>
      </c>
      <c r="C39" s="6"/>
      <c r="D39" s="107">
        <f>P8</f>
        <v>0</v>
      </c>
      <c r="E39" s="55" t="str">
        <f>IF($D$42&gt;0,D39/$D$42,"    -")</f>
        <v>    -</v>
      </c>
      <c r="I39" s="28" t="s">
        <v>60</v>
      </c>
      <c r="J39" s="6"/>
      <c r="K39" s="6"/>
      <c r="L39" s="6"/>
      <c r="M39" s="111">
        <f>P15</f>
        <v>0</v>
      </c>
      <c r="N39" s="158" t="str">
        <f t="shared" si="7"/>
        <v>    -</v>
      </c>
    </row>
    <row r="40" spans="2:14" ht="15">
      <c r="B40" s="28" t="s">
        <v>13</v>
      </c>
      <c r="C40" s="6"/>
      <c r="D40" s="107">
        <f>P9</f>
        <v>0</v>
      </c>
      <c r="E40" s="55" t="str">
        <f>IF($D$42&gt;0,D40/$D$42,"    -")</f>
        <v>    -</v>
      </c>
      <c r="I40" s="89" t="s">
        <v>69</v>
      </c>
      <c r="J40" s="6"/>
      <c r="K40" s="6"/>
      <c r="L40" s="6"/>
      <c r="M40" s="111">
        <f>P16</f>
        <v>0</v>
      </c>
      <c r="N40" s="158" t="str">
        <f t="shared" si="7"/>
        <v>    -</v>
      </c>
    </row>
    <row r="41" spans="2:14" ht="15">
      <c r="B41" s="28" t="s">
        <v>42</v>
      </c>
      <c r="C41" s="6"/>
      <c r="D41" s="107">
        <f>P10</f>
        <v>0</v>
      </c>
      <c r="E41" s="55" t="str">
        <f>IF($D$42&gt;0,D41/$D$42,"    -")</f>
        <v>    -</v>
      </c>
      <c r="I41" s="28" t="s">
        <v>59</v>
      </c>
      <c r="J41" s="6"/>
      <c r="K41" s="6"/>
      <c r="L41" s="6"/>
      <c r="M41" s="111">
        <f>P17</f>
        <v>0</v>
      </c>
      <c r="N41" s="158" t="str">
        <f t="shared" si="7"/>
        <v>    -</v>
      </c>
    </row>
    <row r="42" spans="2:14" ht="15">
      <c r="B42" s="92"/>
      <c r="C42" s="159" t="s">
        <v>39</v>
      </c>
      <c r="D42" s="57">
        <f>SUM(D38:D41)</f>
        <v>0</v>
      </c>
      <c r="E42" s="98">
        <f>SUM(E38:E41)</f>
        <v>0</v>
      </c>
      <c r="I42" s="28" t="s">
        <v>63</v>
      </c>
      <c r="J42" s="6"/>
      <c r="K42" s="6"/>
      <c r="L42" s="6"/>
      <c r="M42" s="111">
        <f>P26</f>
        <v>0</v>
      </c>
      <c r="N42" s="158" t="str">
        <f t="shared" si="7"/>
        <v>    -</v>
      </c>
    </row>
    <row r="43" spans="4:14" ht="15">
      <c r="D43" s="79"/>
      <c r="I43" s="28" t="s">
        <v>10</v>
      </c>
      <c r="J43" s="6"/>
      <c r="K43" s="6"/>
      <c r="L43" s="6"/>
      <c r="M43" s="111">
        <f>P27</f>
        <v>0</v>
      </c>
      <c r="N43" s="158" t="str">
        <f t="shared" si="7"/>
        <v>    -</v>
      </c>
    </row>
    <row r="44" spans="1:14" ht="15">
      <c r="A44" s="8"/>
      <c r="B44" s="8"/>
      <c r="C44" s="6"/>
      <c r="D44" s="79"/>
      <c r="I44" s="91" t="s">
        <v>16</v>
      </c>
      <c r="J44" s="79"/>
      <c r="K44" s="79"/>
      <c r="L44" s="6"/>
      <c r="M44" s="111">
        <f>P28</f>
        <v>0</v>
      </c>
      <c r="N44" s="158" t="str">
        <f t="shared" si="7"/>
        <v>    -</v>
      </c>
    </row>
    <row r="45" spans="1:14" ht="15">
      <c r="A45" s="8"/>
      <c r="B45" s="8"/>
      <c r="C45" s="79"/>
      <c r="D45" s="79"/>
      <c r="I45" s="91" t="s">
        <v>13</v>
      </c>
      <c r="J45" s="79"/>
      <c r="K45" s="79"/>
      <c r="L45" s="6"/>
      <c r="M45" s="111">
        <f>P29</f>
        <v>0</v>
      </c>
      <c r="N45" s="158" t="str">
        <f t="shared" si="7"/>
        <v>    -</v>
      </c>
    </row>
    <row r="46" spans="1:14" ht="15">
      <c r="A46" s="8"/>
      <c r="B46" s="85"/>
      <c r="C46" s="81"/>
      <c r="D46" s="79"/>
      <c r="I46" s="91" t="s">
        <v>15</v>
      </c>
      <c r="J46" s="79"/>
      <c r="K46" s="79"/>
      <c r="L46" s="6"/>
      <c r="M46" s="111">
        <f>P30</f>
        <v>0</v>
      </c>
      <c r="N46" s="158" t="str">
        <f t="shared" si="7"/>
        <v>    -</v>
      </c>
    </row>
    <row r="47" spans="1:14" ht="15">
      <c r="A47" s="8"/>
      <c r="B47" s="85"/>
      <c r="C47" s="81"/>
      <c r="D47" s="6"/>
      <c r="I47" s="92"/>
      <c r="J47" s="90"/>
      <c r="K47" s="57"/>
      <c r="L47" s="159" t="s">
        <v>39</v>
      </c>
      <c r="M47" s="125">
        <f>SUM(M38:M46)</f>
        <v>0</v>
      </c>
      <c r="N47" s="99">
        <f>SUM(N38:N46)</f>
        <v>0</v>
      </c>
    </row>
    <row r="48" spans="1:4" ht="15">
      <c r="A48" s="8"/>
      <c r="B48" s="85"/>
      <c r="C48" s="81"/>
      <c r="D48" s="6"/>
    </row>
    <row r="49" spans="1:4" ht="15">
      <c r="A49" s="8"/>
      <c r="B49" s="85"/>
      <c r="C49" s="81"/>
      <c r="D49" s="6"/>
    </row>
    <row r="50" spans="1:4" ht="15">
      <c r="A50" s="8"/>
      <c r="B50" s="85"/>
      <c r="C50" s="81"/>
      <c r="D50" s="6"/>
    </row>
    <row r="51" spans="1:4" ht="15">
      <c r="A51" s="8"/>
      <c r="B51" s="85"/>
      <c r="C51" s="81"/>
      <c r="D51" s="6"/>
    </row>
    <row r="52" spans="1:4" ht="15">
      <c r="A52" s="8"/>
      <c r="B52" s="85"/>
      <c r="C52" s="86"/>
      <c r="D52" s="6"/>
    </row>
    <row r="53" spans="1:4" ht="15">
      <c r="A53" s="8"/>
      <c r="B53" s="85"/>
      <c r="C53" s="86"/>
      <c r="D53" s="6"/>
    </row>
    <row r="54" spans="1:4" ht="15">
      <c r="A54" s="8"/>
      <c r="B54" s="88"/>
      <c r="C54" s="70"/>
      <c r="D54" s="6"/>
    </row>
    <row r="55" spans="1:4" ht="15">
      <c r="A55" s="8"/>
      <c r="B55" s="79"/>
      <c r="C55" s="79"/>
      <c r="D55" s="6"/>
    </row>
    <row r="56" spans="1:4" ht="15">
      <c r="A56" s="21"/>
      <c r="B56" s="70"/>
      <c r="C56" s="70"/>
      <c r="D56" s="6"/>
    </row>
    <row r="57" spans="1:4" ht="15">
      <c r="A57" s="80"/>
      <c r="B57" s="79"/>
      <c r="C57" s="79"/>
      <c r="D57" s="6"/>
    </row>
    <row r="58" spans="1:4" ht="15">
      <c r="A58" s="8"/>
      <c r="B58" s="6"/>
      <c r="C58" s="6"/>
      <c r="D58" s="6"/>
    </row>
    <row r="72" spans="1:14" ht="15">
      <c r="A72" s="80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5">
      <c r="A73" s="80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5">
      <c r="A74" s="80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5">
      <c r="A75" s="8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5">
      <c r="A76" s="8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</row>
    <row r="77" spans="1:14" ht="15">
      <c r="A77" s="8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9" ht="15">
      <c r="P79" s="70"/>
    </row>
  </sheetData>
  <sheetProtection password="CC88" sheet="1" objects="1" scenarios="1"/>
  <mergeCells count="1">
    <mergeCell ref="E1:M1"/>
  </mergeCells>
  <printOptions/>
  <pageMargins left="0.59" right="0.31496062992125984" top="0.69" bottom="0.29" header="0.21" footer="0.16"/>
  <pageSetup horizontalDpi="600" verticalDpi="600" orientation="landscape" paperSize="9" scale="87" r:id="rId2"/>
  <rowBreaks count="2" manualBreakCount="2">
    <brk id="34" max="255" man="1"/>
    <brk id="71" max="14" man="1"/>
  </rowBreaks>
  <ignoredErrors>
    <ignoredError sqref="C3:F3 G3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56"/>
  <sheetViews>
    <sheetView zoomScale="85" zoomScaleNormal="85" zoomScaleSheetLayoutView="100" zoomScalePageLayoutView="0" workbookViewId="0" topLeftCell="A1">
      <selection activeCell="S17" sqref="S17"/>
    </sheetView>
  </sheetViews>
  <sheetFormatPr defaultColWidth="11.421875" defaultRowHeight="15"/>
  <cols>
    <col min="1" max="1" width="21.7109375" style="37" customWidth="1"/>
    <col min="2" max="2" width="7.57421875" style="7" customWidth="1"/>
    <col min="3" max="3" width="7.00390625" style="7" customWidth="1"/>
    <col min="4" max="4" width="7.57421875" style="7" customWidth="1"/>
    <col min="5" max="6" width="7.00390625" style="7" customWidth="1"/>
    <col min="7" max="7" width="7.140625" style="7" customWidth="1"/>
    <col min="8" max="9" width="7.00390625" style="7" customWidth="1"/>
    <col min="10" max="10" width="7.8515625" style="7" customWidth="1"/>
    <col min="11" max="11" width="7.28125" style="7" customWidth="1"/>
    <col min="12" max="12" width="7.8515625" style="7" customWidth="1"/>
    <col min="13" max="13" width="7.140625" style="7" customWidth="1"/>
    <col min="14" max="14" width="7.28125" style="7" customWidth="1"/>
    <col min="15" max="15" width="7.00390625" style="7" customWidth="1"/>
    <col min="16" max="16" width="8.57421875" style="7" customWidth="1"/>
    <col min="17" max="17" width="11.421875" style="7" customWidth="1"/>
  </cols>
  <sheetData>
    <row r="1" spans="1:16" ht="15">
      <c r="A1" s="299">
        <f>'1° TRIMESTRE'!B1</f>
        <v>2018</v>
      </c>
      <c r="B1" s="40" t="s">
        <v>56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ht="15">
      <c r="A2" s="43" t="s">
        <v>36</v>
      </c>
      <c r="B2" s="138">
        <f>'3° TRIMESTRE  '!B3</f>
        <v>41459</v>
      </c>
      <c r="C2" s="138">
        <f>'3° TRIMESTRE  '!C3</f>
        <v>41466</v>
      </c>
      <c r="D2" s="138">
        <f>'3° TRIMESTRE  '!D3</f>
        <v>41473</v>
      </c>
      <c r="E2" s="138">
        <f>'3° TRIMESTRE  '!E3</f>
        <v>41480</v>
      </c>
      <c r="F2" s="138">
        <f>'3° TRIMESTRE  '!F3</f>
        <v>41487</v>
      </c>
      <c r="G2" s="138">
        <f>'3° TRIMESTRE  '!G3</f>
        <v>41494</v>
      </c>
      <c r="H2" s="138">
        <f>'3° TRIMESTRE  '!H3</f>
        <v>41501</v>
      </c>
      <c r="I2" s="138">
        <f>'3° TRIMESTRE  '!I3</f>
        <v>41508</v>
      </c>
      <c r="J2" s="138">
        <f>'3° TRIMESTRE  '!J3</f>
        <v>41515</v>
      </c>
      <c r="K2" s="138">
        <f>'3° TRIMESTRE  '!K3</f>
        <v>41522</v>
      </c>
      <c r="L2" s="138">
        <f>'3° TRIMESTRE  '!L3</f>
        <v>41529</v>
      </c>
      <c r="M2" s="138">
        <f>'3° TRIMESTRE  '!M3</f>
        <v>41536</v>
      </c>
      <c r="N2" s="138">
        <f>'3° TRIMESTRE  '!N3</f>
        <v>41543</v>
      </c>
      <c r="O2" s="138">
        <f>'3° TRIMESTRE  '!O3</f>
        <v>41550</v>
      </c>
      <c r="P2" s="44" t="s">
        <v>18</v>
      </c>
    </row>
    <row r="3" spans="1:16" ht="15">
      <c r="A3" s="134" t="s">
        <v>50</v>
      </c>
      <c r="B3" s="134">
        <f>'3° TRIMESTRE  '!B7</f>
        <v>0</v>
      </c>
      <c r="C3" s="134">
        <f>'3° TRIMESTRE  '!C7</f>
        <v>0</v>
      </c>
      <c r="D3" s="134">
        <f>'3° TRIMESTRE  '!D7</f>
        <v>0</v>
      </c>
      <c r="E3" s="134">
        <f>'3° TRIMESTRE  '!E7</f>
        <v>0</v>
      </c>
      <c r="F3" s="134">
        <f>'3° TRIMESTRE  '!F7</f>
        <v>0</v>
      </c>
      <c r="G3" s="134">
        <f>'3° TRIMESTRE  '!G7</f>
        <v>0</v>
      </c>
      <c r="H3" s="134">
        <f>'3° TRIMESTRE  '!H7</f>
        <v>0</v>
      </c>
      <c r="I3" s="134">
        <f>'3° TRIMESTRE  '!I7</f>
        <v>0</v>
      </c>
      <c r="J3" s="134">
        <f>'3° TRIMESTRE  '!J7</f>
        <v>0</v>
      </c>
      <c r="K3" s="134">
        <f>'3° TRIMESTRE  '!K7</f>
        <v>0</v>
      </c>
      <c r="L3" s="134">
        <f>'3° TRIMESTRE  '!L7</f>
        <v>0</v>
      </c>
      <c r="M3" s="134">
        <f>'3° TRIMESTRE  '!M7</f>
        <v>0</v>
      </c>
      <c r="N3" s="134">
        <f>'3° TRIMESTRE  '!N7</f>
        <v>0</v>
      </c>
      <c r="O3" s="134">
        <f>'3° TRIMESTRE  '!O7</f>
        <v>0</v>
      </c>
      <c r="P3" s="144">
        <f>SUM(B3:O3)</f>
        <v>0</v>
      </c>
    </row>
    <row r="4" spans="1:16" ht="15">
      <c r="A4" s="134" t="s">
        <v>136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144">
        <f>SUM(B4:O4)</f>
        <v>0</v>
      </c>
    </row>
    <row r="5" spans="1:16" ht="15">
      <c r="A5" s="134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144">
        <f>SUM(B5:O5)</f>
        <v>0</v>
      </c>
    </row>
    <row r="6" spans="1:16" ht="15">
      <c r="A6" s="134" t="s">
        <v>51</v>
      </c>
      <c r="B6" s="139" t="str">
        <f>IF(B4&gt;0,B3/B4,"      -")</f>
        <v>      -</v>
      </c>
      <c r="C6" s="139" t="str">
        <f aca="true" t="shared" si="0" ref="C6:P6">IF(C4&gt;0,C3/C4,"      -")</f>
        <v>      -</v>
      </c>
      <c r="D6" s="139" t="str">
        <f t="shared" si="0"/>
        <v>      -</v>
      </c>
      <c r="E6" s="139" t="str">
        <f t="shared" si="0"/>
        <v>      -</v>
      </c>
      <c r="F6" s="139" t="str">
        <f t="shared" si="0"/>
        <v>      -</v>
      </c>
      <c r="G6" s="139" t="str">
        <f t="shared" si="0"/>
        <v>      -</v>
      </c>
      <c r="H6" s="139" t="str">
        <f t="shared" si="0"/>
        <v>      -</v>
      </c>
      <c r="I6" s="139" t="str">
        <f t="shared" si="0"/>
        <v>      -</v>
      </c>
      <c r="J6" s="139" t="str">
        <f t="shared" si="0"/>
        <v>      -</v>
      </c>
      <c r="K6" s="139" t="str">
        <f t="shared" si="0"/>
        <v>      -</v>
      </c>
      <c r="L6" s="139" t="str">
        <f t="shared" si="0"/>
        <v>      -</v>
      </c>
      <c r="M6" s="139" t="str">
        <f t="shared" si="0"/>
        <v>      -</v>
      </c>
      <c r="N6" s="139" t="str">
        <f t="shared" si="0"/>
        <v>      -</v>
      </c>
      <c r="O6" s="139" t="str">
        <f>IF(O4&gt;0,O3/O4,"      -")</f>
        <v>      -</v>
      </c>
      <c r="P6" s="139" t="str">
        <f t="shared" si="0"/>
        <v>      -</v>
      </c>
    </row>
    <row r="8" spans="1:16" ht="15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5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15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1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ht="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ht="1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16" ht="1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ht="1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15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1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6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1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1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 ht="1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ht="1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ht="1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1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1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ht="15" customHeight="1">
      <c r="A35" s="49"/>
      <c r="B35" s="49"/>
      <c r="C35" s="49"/>
      <c r="D35" s="49"/>
      <c r="E35" s="50"/>
      <c r="F35" s="50"/>
      <c r="G35" s="50"/>
      <c r="H35" s="50"/>
      <c r="I35" s="50"/>
      <c r="J35" s="49"/>
      <c r="K35" s="49"/>
      <c r="L35" s="49"/>
      <c r="M35" s="49"/>
      <c r="N35" s="49"/>
      <c r="O35" s="49"/>
      <c r="P35" s="49"/>
    </row>
    <row r="36" spans="1:16" ht="1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3:11" ht="15" customHeight="1">
      <c r="C37" s="51"/>
      <c r="D37" s="51"/>
      <c r="E37" s="52"/>
      <c r="F37" s="51"/>
      <c r="G37" s="51"/>
      <c r="H37" s="51"/>
      <c r="I37" s="51"/>
      <c r="J37" s="51"/>
      <c r="K37" s="51"/>
    </row>
    <row r="38" ht="15" customHeight="1"/>
    <row r="39" spans="1:3" ht="15" customHeight="1">
      <c r="A39" s="21"/>
      <c r="B39" s="79"/>
      <c r="C39" s="79"/>
    </row>
    <row r="40" spans="1:3" ht="15" customHeight="1">
      <c r="A40" s="80"/>
      <c r="B40" s="79"/>
      <c r="C40" s="81"/>
    </row>
    <row r="41" spans="1:3" ht="15" customHeight="1">
      <c r="A41" s="80"/>
      <c r="B41" s="82"/>
      <c r="C41" s="81"/>
    </row>
    <row r="42" spans="1:3" ht="15" customHeight="1">
      <c r="A42" s="80"/>
      <c r="B42" s="82"/>
      <c r="C42" s="81"/>
    </row>
    <row r="43" spans="1:3" ht="15">
      <c r="A43" s="80"/>
      <c r="B43" s="82"/>
      <c r="C43" s="81"/>
    </row>
    <row r="44" spans="1:3" ht="15">
      <c r="A44" s="83"/>
      <c r="B44" s="70"/>
      <c r="C44" s="84"/>
    </row>
    <row r="45" spans="1:3" ht="15">
      <c r="A45" s="80"/>
      <c r="B45" s="79"/>
      <c r="C45" s="79"/>
    </row>
    <row r="46" spans="1:3" ht="15">
      <c r="A46" s="80"/>
      <c r="B46" s="79"/>
      <c r="C46" s="79"/>
    </row>
    <row r="47" spans="1:3" ht="15">
      <c r="A47" s="21"/>
      <c r="B47" s="79"/>
      <c r="C47" s="79"/>
    </row>
    <row r="48" spans="1:3" ht="15">
      <c r="A48" s="80"/>
      <c r="B48" s="85"/>
      <c r="C48" s="81"/>
    </row>
    <row r="49" spans="1:3" ht="15">
      <c r="A49" s="80"/>
      <c r="B49" s="85"/>
      <c r="C49" s="81"/>
    </row>
    <row r="50" spans="1:3" ht="15">
      <c r="A50" s="80"/>
      <c r="B50" s="85"/>
      <c r="C50" s="81"/>
    </row>
    <row r="51" spans="1:3" ht="15">
      <c r="A51" s="80"/>
      <c r="B51" s="85"/>
      <c r="C51" s="81"/>
    </row>
    <row r="52" spans="1:3" ht="15">
      <c r="A52" s="80"/>
      <c r="B52" s="85"/>
      <c r="C52" s="81"/>
    </row>
    <row r="53" spans="1:3" ht="15">
      <c r="A53" s="80"/>
      <c r="B53" s="85"/>
      <c r="C53" s="81"/>
    </row>
    <row r="54" spans="1:3" ht="15">
      <c r="A54" s="80"/>
      <c r="B54" s="85"/>
      <c r="C54" s="86"/>
    </row>
    <row r="55" spans="1:3" ht="15">
      <c r="A55" s="80"/>
      <c r="B55" s="85"/>
      <c r="C55" s="86"/>
    </row>
    <row r="56" spans="1:3" ht="15">
      <c r="A56" s="87"/>
      <c r="B56" s="88"/>
      <c r="C56" s="70"/>
    </row>
    <row r="58" ht="10.5" customHeight="1"/>
  </sheetData>
  <sheetProtection password="CC88" sheet="1" objects="1" scenarios="1"/>
  <printOptions/>
  <pageMargins left="0.49" right="0.43" top="0.47" bottom="0.46" header="0.27" footer="0.27"/>
  <pageSetup horizontalDpi="600" verticalDpi="600" orientation="landscape" paperSize="9" r:id="rId2"/>
  <rowBreaks count="2" manualBreakCount="2">
    <brk id="31" max="255" man="1"/>
    <brk id="5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80"/>
  <sheetViews>
    <sheetView zoomScale="90" zoomScaleNormal="90" zoomScaleSheetLayoutView="85" zoomScalePageLayoutView="0" workbookViewId="0" topLeftCell="A1">
      <selection activeCell="E1" sqref="E1:M1"/>
    </sheetView>
  </sheetViews>
  <sheetFormatPr defaultColWidth="11.421875" defaultRowHeight="15"/>
  <cols>
    <col min="1" max="1" width="26.7109375" style="37" customWidth="1"/>
    <col min="2" max="2" width="7.421875" style="7" customWidth="1"/>
    <col min="3" max="4" width="7.57421875" style="7" customWidth="1"/>
    <col min="5" max="6" width="8.7109375" style="7" customWidth="1"/>
    <col min="7" max="7" width="8.421875" style="7" customWidth="1"/>
    <col min="8" max="9" width="8.140625" style="7" customWidth="1"/>
    <col min="10" max="10" width="8.57421875" style="7" customWidth="1"/>
    <col min="11" max="11" width="8.421875" style="7" customWidth="1"/>
    <col min="12" max="12" width="8.140625" style="7" customWidth="1"/>
    <col min="13" max="13" width="8.00390625" style="7" customWidth="1"/>
    <col min="14" max="15" width="8.140625" style="7" customWidth="1"/>
    <col min="16" max="16" width="9.140625" style="7" customWidth="1"/>
    <col min="17" max="17" width="10.57421875" style="7" customWidth="1"/>
    <col min="18" max="18" width="11.421875" style="7" customWidth="1"/>
  </cols>
  <sheetData>
    <row r="1" spans="1:16" ht="18" customHeight="1">
      <c r="A1" s="278" t="s">
        <v>131</v>
      </c>
      <c r="B1" s="283">
        <f>'1° TRIMESTRE'!B1</f>
        <v>2018</v>
      </c>
      <c r="C1" s="10"/>
      <c r="D1" s="10"/>
      <c r="E1" s="309" t="str">
        <f>'1° TRIMESTRE'!E1:M1</f>
        <v>COMPTES DU GROUPE DE     XXXXXXXXXXXXXXXXXXXXXXXXXXXXX</v>
      </c>
      <c r="F1" s="309"/>
      <c r="G1" s="309"/>
      <c r="H1" s="309"/>
      <c r="I1" s="309"/>
      <c r="J1" s="309"/>
      <c r="K1" s="309"/>
      <c r="L1" s="309"/>
      <c r="M1" s="309"/>
      <c r="N1" s="303"/>
      <c r="O1" s="6"/>
      <c r="P1" s="6"/>
    </row>
    <row r="2" spans="1:16" ht="12" customHeight="1">
      <c r="A2" s="249"/>
      <c r="B2" s="8"/>
      <c r="C2" s="9"/>
      <c r="D2" s="9"/>
      <c r="E2" s="9"/>
      <c r="F2" s="9"/>
      <c r="G2" s="10"/>
      <c r="H2" s="9"/>
      <c r="I2" s="9"/>
      <c r="J2" s="6"/>
      <c r="K2" s="6"/>
      <c r="L2" s="6"/>
      <c r="M2" s="6"/>
      <c r="N2" s="6"/>
      <c r="O2" s="6"/>
      <c r="P2" s="6"/>
    </row>
    <row r="3" spans="1:16" ht="17.25" customHeight="1">
      <c r="A3" s="11" t="s">
        <v>21</v>
      </c>
      <c r="B3" s="267">
        <v>41550</v>
      </c>
      <c r="C3" s="267">
        <f aca="true" t="shared" si="0" ref="C3:O3">B3+7</f>
        <v>41557</v>
      </c>
      <c r="D3" s="267">
        <f t="shared" si="0"/>
        <v>41564</v>
      </c>
      <c r="E3" s="267">
        <f t="shared" si="0"/>
        <v>41571</v>
      </c>
      <c r="F3" s="267">
        <f t="shared" si="0"/>
        <v>41578</v>
      </c>
      <c r="G3" s="267">
        <f t="shared" si="0"/>
        <v>41585</v>
      </c>
      <c r="H3" s="267">
        <f t="shared" si="0"/>
        <v>41592</v>
      </c>
      <c r="I3" s="267">
        <f t="shared" si="0"/>
        <v>41599</v>
      </c>
      <c r="J3" s="267">
        <f t="shared" si="0"/>
        <v>41606</v>
      </c>
      <c r="K3" s="267">
        <f t="shared" si="0"/>
        <v>41613</v>
      </c>
      <c r="L3" s="267">
        <f t="shared" si="0"/>
        <v>41620</v>
      </c>
      <c r="M3" s="267">
        <f t="shared" si="0"/>
        <v>41627</v>
      </c>
      <c r="N3" s="268">
        <f t="shared" si="0"/>
        <v>41634</v>
      </c>
      <c r="O3" s="268">
        <f t="shared" si="0"/>
        <v>41641</v>
      </c>
      <c r="P3" s="128"/>
    </row>
    <row r="4" spans="1:16" ht="15">
      <c r="A4" s="12" t="s">
        <v>19</v>
      </c>
      <c r="B4" s="282">
        <f>'3° TRIMESTRE  '!O33</f>
        <v>22</v>
      </c>
      <c r="C4" s="120">
        <f aca="true" t="shared" si="1" ref="C4:M4">B33</f>
        <v>22</v>
      </c>
      <c r="D4" s="120">
        <f t="shared" si="1"/>
        <v>22</v>
      </c>
      <c r="E4" s="120">
        <f t="shared" si="1"/>
        <v>22</v>
      </c>
      <c r="F4" s="120">
        <f t="shared" si="1"/>
        <v>22</v>
      </c>
      <c r="G4" s="120">
        <f t="shared" si="1"/>
        <v>22</v>
      </c>
      <c r="H4" s="120">
        <f t="shared" si="1"/>
        <v>22</v>
      </c>
      <c r="I4" s="120">
        <f t="shared" si="1"/>
        <v>22</v>
      </c>
      <c r="J4" s="120">
        <f t="shared" si="1"/>
        <v>22</v>
      </c>
      <c r="K4" s="120">
        <f t="shared" si="1"/>
        <v>22</v>
      </c>
      <c r="L4" s="120">
        <f t="shared" si="1"/>
        <v>22</v>
      </c>
      <c r="M4" s="120">
        <f t="shared" si="1"/>
        <v>22</v>
      </c>
      <c r="N4" s="120">
        <f>M33</f>
        <v>22</v>
      </c>
      <c r="O4" s="120">
        <f>N33</f>
        <v>22</v>
      </c>
      <c r="P4" s="129"/>
    </row>
    <row r="5" spans="1:16" ht="10.5" customHeight="1">
      <c r="A5" s="8"/>
      <c r="B5" s="9"/>
      <c r="C5" s="9"/>
      <c r="D5" s="9"/>
      <c r="E5" s="9"/>
      <c r="F5" s="9"/>
      <c r="G5" s="9"/>
      <c r="H5" s="9"/>
      <c r="I5" s="9"/>
      <c r="J5" s="6"/>
      <c r="K5" s="6"/>
      <c r="L5" s="6"/>
      <c r="M5" s="6"/>
      <c r="N5" s="6"/>
      <c r="O5" s="6"/>
      <c r="P5" s="6"/>
    </row>
    <row r="6" spans="1:16" ht="1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 t="s">
        <v>14</v>
      </c>
    </row>
    <row r="7" spans="1:16" ht="16.5" customHeight="1">
      <c r="A7" s="251" t="s">
        <v>49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P7" s="252">
        <f>SUM(B7:O7)</f>
        <v>0</v>
      </c>
    </row>
    <row r="8" spans="1:16" ht="15">
      <c r="A8" s="251" t="s">
        <v>11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252">
        <f>SUM(B8:O8)</f>
        <v>0</v>
      </c>
    </row>
    <row r="9" spans="1:16" ht="15">
      <c r="A9" s="251" t="s">
        <v>12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252">
        <f>SUM(B9:O9)</f>
        <v>0</v>
      </c>
    </row>
    <row r="10" spans="1:16" ht="15">
      <c r="A10" s="251" t="s">
        <v>42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252">
        <f>SUM(B10:O10)</f>
        <v>0</v>
      </c>
    </row>
    <row r="11" spans="1:16" ht="16.5" customHeight="1">
      <c r="A11" s="253" t="s">
        <v>46</v>
      </c>
      <c r="B11" s="254">
        <f>SUM(B7:B10)</f>
        <v>0</v>
      </c>
      <c r="C11" s="254">
        <f aca="true" t="shared" si="2" ref="C11:M11">SUM(C7:C10)</f>
        <v>0</v>
      </c>
      <c r="D11" s="254">
        <f>SUM(D7:D10)</f>
        <v>0</v>
      </c>
      <c r="E11" s="254">
        <f t="shared" si="2"/>
        <v>0</v>
      </c>
      <c r="F11" s="254">
        <f t="shared" si="2"/>
        <v>0</v>
      </c>
      <c r="G11" s="254">
        <f t="shared" si="2"/>
        <v>0</v>
      </c>
      <c r="H11" s="254">
        <f t="shared" si="2"/>
        <v>0</v>
      </c>
      <c r="I11" s="254">
        <f t="shared" si="2"/>
        <v>0</v>
      </c>
      <c r="J11" s="254">
        <f t="shared" si="2"/>
        <v>0</v>
      </c>
      <c r="K11" s="254">
        <f t="shared" si="2"/>
        <v>0</v>
      </c>
      <c r="L11" s="254">
        <f t="shared" si="2"/>
        <v>0</v>
      </c>
      <c r="M11" s="254">
        <f t="shared" si="2"/>
        <v>0</v>
      </c>
      <c r="N11" s="254">
        <f>SUM(N7:N10)</f>
        <v>0</v>
      </c>
      <c r="O11" s="254">
        <f>SUM(O7:O10)</f>
        <v>0</v>
      </c>
      <c r="P11" s="252">
        <f>SUM(P7:P10)</f>
        <v>0</v>
      </c>
    </row>
    <row r="12" spans="1:16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</row>
    <row r="13" spans="1:16" ht="16.5" customHeight="1">
      <c r="A13" s="15" t="s">
        <v>32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6"/>
      <c r="P13" s="17" t="s">
        <v>14</v>
      </c>
    </row>
    <row r="14" spans="1:16" ht="15">
      <c r="A14" s="134" t="s">
        <v>1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32">
        <f>SUM(B14:O14)</f>
        <v>0</v>
      </c>
    </row>
    <row r="15" spans="1:16" ht="15">
      <c r="A15" s="134" t="s">
        <v>2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32">
        <f>SUM(B15:O15)</f>
        <v>0</v>
      </c>
    </row>
    <row r="16" spans="1:16" ht="15">
      <c r="A16" s="134" t="s">
        <v>68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32">
        <f>SUM(B16:O16)</f>
        <v>0</v>
      </c>
    </row>
    <row r="17" spans="1:16" ht="15">
      <c r="A17" s="135" t="s">
        <v>59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32">
        <f>SUM(B17:O17)</f>
        <v>0</v>
      </c>
    </row>
    <row r="18" spans="1:16" ht="15">
      <c r="A18" s="20" t="s">
        <v>35</v>
      </c>
      <c r="B18" s="132">
        <f>SUM(B14:B17)</f>
        <v>0</v>
      </c>
      <c r="C18" s="132">
        <f aca="true" t="shared" si="3" ref="C18:O18">SUM(C14:C17)</f>
        <v>0</v>
      </c>
      <c r="D18" s="132">
        <f t="shared" si="3"/>
        <v>0</v>
      </c>
      <c r="E18" s="132">
        <f t="shared" si="3"/>
        <v>0</v>
      </c>
      <c r="F18" s="132">
        <f t="shared" si="3"/>
        <v>0</v>
      </c>
      <c r="G18" s="132">
        <f t="shared" si="3"/>
        <v>0</v>
      </c>
      <c r="H18" s="132">
        <f t="shared" si="3"/>
        <v>0</v>
      </c>
      <c r="I18" s="132">
        <f t="shared" si="3"/>
        <v>0</v>
      </c>
      <c r="J18" s="132">
        <f t="shared" si="3"/>
        <v>0</v>
      </c>
      <c r="K18" s="132">
        <f t="shared" si="3"/>
        <v>0</v>
      </c>
      <c r="L18" s="132">
        <f t="shared" si="3"/>
        <v>0</v>
      </c>
      <c r="M18" s="132">
        <f t="shared" si="3"/>
        <v>0</v>
      </c>
      <c r="N18" s="132">
        <f t="shared" si="3"/>
        <v>0</v>
      </c>
      <c r="O18" s="132">
        <f t="shared" si="3"/>
        <v>0</v>
      </c>
      <c r="P18" s="132">
        <f>SUM(P14:P17)</f>
        <v>0</v>
      </c>
    </row>
    <row r="19" spans="1:16" ht="15">
      <c r="A19" s="2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5">
      <c r="A20" s="15" t="s">
        <v>29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5"/>
      <c r="P20" s="17" t="s">
        <v>14</v>
      </c>
    </row>
    <row r="21" spans="1:17" ht="15">
      <c r="A21" s="136" t="s">
        <v>22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86">
        <f>SUM(B21:O21)</f>
        <v>0</v>
      </c>
      <c r="Q21" s="23"/>
    </row>
    <row r="22" spans="1:17" ht="15">
      <c r="A22" s="137" t="s">
        <v>23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32">
        <f>SUM(B22:O22)</f>
        <v>0</v>
      </c>
      <c r="Q22" s="23"/>
    </row>
    <row r="23" spans="1:17" ht="15">
      <c r="A23" s="29" t="s">
        <v>44</v>
      </c>
      <c r="B23" s="130">
        <f>SUM(B21-B22)</f>
        <v>0</v>
      </c>
      <c r="C23" s="130">
        <f aca="true" t="shared" si="4" ref="C23:N23">SUM(C21-C22)</f>
        <v>0</v>
      </c>
      <c r="D23" s="130">
        <f t="shared" si="4"/>
        <v>0</v>
      </c>
      <c r="E23" s="130">
        <f t="shared" si="4"/>
        <v>0</v>
      </c>
      <c r="F23" s="130">
        <f t="shared" si="4"/>
        <v>0</v>
      </c>
      <c r="G23" s="130">
        <f t="shared" si="4"/>
        <v>0</v>
      </c>
      <c r="H23" s="130">
        <f>SUM(H21-H22)</f>
        <v>0</v>
      </c>
      <c r="I23" s="130">
        <f t="shared" si="4"/>
        <v>0</v>
      </c>
      <c r="J23" s="130">
        <f t="shared" si="4"/>
        <v>0</v>
      </c>
      <c r="K23" s="130">
        <f t="shared" si="4"/>
        <v>0</v>
      </c>
      <c r="L23" s="130">
        <f t="shared" si="4"/>
        <v>0</v>
      </c>
      <c r="M23" s="130">
        <f t="shared" si="4"/>
        <v>0</v>
      </c>
      <c r="N23" s="130">
        <f t="shared" si="4"/>
        <v>0</v>
      </c>
      <c r="O23" s="130">
        <f>SUM(O21-O22)</f>
        <v>0</v>
      </c>
      <c r="P23" s="130">
        <f>SUM(P21-P22)</f>
        <v>0</v>
      </c>
      <c r="Q23" s="5"/>
    </row>
    <row r="24" spans="2:16" ht="15.75" customHeight="1"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</row>
    <row r="25" spans="1:16" ht="15">
      <c r="A25" s="31" t="s">
        <v>52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5"/>
      <c r="N25" s="45"/>
      <c r="O25" s="46"/>
      <c r="P25" s="17" t="s">
        <v>14</v>
      </c>
    </row>
    <row r="26" spans="1:16" ht="15">
      <c r="A26" s="134" t="s">
        <v>62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32">
        <f>SUM(B26:O26)</f>
        <v>0</v>
      </c>
    </row>
    <row r="27" spans="1:16" ht="15">
      <c r="A27" s="134" t="s">
        <v>48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87">
        <f>SUM(B27:O27)</f>
        <v>0</v>
      </c>
    </row>
    <row r="28" spans="1:16" ht="15">
      <c r="A28" s="134" t="s">
        <v>16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87">
        <f>SUM(B28:O28)</f>
        <v>0</v>
      </c>
    </row>
    <row r="29" spans="1:18" ht="15">
      <c r="A29" s="134" t="s">
        <v>13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87">
        <f>SUM(B29:O29)</f>
        <v>0</v>
      </c>
      <c r="R29" s="36"/>
    </row>
    <row r="30" spans="1:16" ht="15">
      <c r="A30" s="134" t="s">
        <v>15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87">
        <f>SUM(B30:O30)</f>
        <v>0</v>
      </c>
    </row>
    <row r="31" spans="1:16" ht="15">
      <c r="A31" s="20" t="s">
        <v>47</v>
      </c>
      <c r="B31" s="132">
        <f aca="true" t="shared" si="5" ref="B31:O31">SUM(B26:B30)</f>
        <v>0</v>
      </c>
      <c r="C31" s="132">
        <f t="shared" si="5"/>
        <v>0</v>
      </c>
      <c r="D31" s="132">
        <f t="shared" si="5"/>
        <v>0</v>
      </c>
      <c r="E31" s="132">
        <f t="shared" si="5"/>
        <v>0</v>
      </c>
      <c r="F31" s="132">
        <f t="shared" si="5"/>
        <v>0</v>
      </c>
      <c r="G31" s="132">
        <f t="shared" si="5"/>
        <v>0</v>
      </c>
      <c r="H31" s="132">
        <f t="shared" si="5"/>
        <v>0</v>
      </c>
      <c r="I31" s="132">
        <f t="shared" si="5"/>
        <v>0</v>
      </c>
      <c r="J31" s="132">
        <f t="shared" si="5"/>
        <v>0</v>
      </c>
      <c r="K31" s="132">
        <f t="shared" si="5"/>
        <v>0</v>
      </c>
      <c r="L31" s="132">
        <f t="shared" si="5"/>
        <v>0</v>
      </c>
      <c r="M31" s="132">
        <f t="shared" si="5"/>
        <v>0</v>
      </c>
      <c r="N31" s="132">
        <f t="shared" si="5"/>
        <v>0</v>
      </c>
      <c r="O31" s="132">
        <f t="shared" si="5"/>
        <v>0</v>
      </c>
      <c r="P31" s="132">
        <f>SUM(P26:P30)</f>
        <v>0</v>
      </c>
    </row>
    <row r="32" ht="9.75" customHeight="1" thickBot="1"/>
    <row r="33" spans="1:18" ht="18" customHeight="1" thickBot="1">
      <c r="A33" s="71" t="s">
        <v>20</v>
      </c>
      <c r="B33" s="126">
        <f>B4+B11-B18+B23-B31</f>
        <v>22</v>
      </c>
      <c r="C33" s="127">
        <f aca="true" t="shared" si="6" ref="C33:O33">C4+C11-C18+C23-C31</f>
        <v>22</v>
      </c>
      <c r="D33" s="127">
        <f t="shared" si="6"/>
        <v>22</v>
      </c>
      <c r="E33" s="127">
        <f t="shared" si="6"/>
        <v>22</v>
      </c>
      <c r="F33" s="127">
        <f t="shared" si="6"/>
        <v>22</v>
      </c>
      <c r="G33" s="127">
        <f t="shared" si="6"/>
        <v>22</v>
      </c>
      <c r="H33" s="127">
        <f t="shared" si="6"/>
        <v>22</v>
      </c>
      <c r="I33" s="127">
        <f t="shared" si="6"/>
        <v>22</v>
      </c>
      <c r="J33" s="127">
        <f t="shared" si="6"/>
        <v>22</v>
      </c>
      <c r="K33" s="127">
        <f t="shared" si="6"/>
        <v>22</v>
      </c>
      <c r="L33" s="127">
        <f t="shared" si="6"/>
        <v>22</v>
      </c>
      <c r="M33" s="127">
        <f t="shared" si="6"/>
        <v>22</v>
      </c>
      <c r="N33" s="127">
        <f t="shared" si="6"/>
        <v>22</v>
      </c>
      <c r="O33" s="258">
        <f t="shared" si="6"/>
        <v>22</v>
      </c>
      <c r="P33" s="72"/>
      <c r="R33" s="7" t="s">
        <v>3</v>
      </c>
    </row>
    <row r="34" spans="1:16" ht="12.75" customHeight="1">
      <c r="A34" s="21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7" ht="18.75">
      <c r="A35" s="257" t="str">
        <f>A1</f>
        <v>   4°TRIMESTRE </v>
      </c>
      <c r="C35" s="51"/>
      <c r="D35" s="51"/>
      <c r="E35" s="52" t="s">
        <v>38</v>
      </c>
      <c r="F35" s="51"/>
      <c r="G35" s="51"/>
      <c r="H35" s="51"/>
      <c r="I35" s="51"/>
      <c r="J35" s="51"/>
      <c r="K35" s="51"/>
      <c r="P35" s="49"/>
      <c r="Q35" s="49"/>
    </row>
    <row r="36" spans="3:17" ht="12" customHeight="1">
      <c r="C36" s="51"/>
      <c r="D36" s="51"/>
      <c r="E36" s="52"/>
      <c r="F36" s="51"/>
      <c r="G36" s="51"/>
      <c r="H36" s="51"/>
      <c r="I36" s="51"/>
      <c r="J36" s="51"/>
      <c r="K36" s="51"/>
      <c r="P36" s="49"/>
      <c r="Q36" s="49"/>
    </row>
    <row r="37" spans="2:17" ht="15">
      <c r="B37" s="53" t="s">
        <v>57</v>
      </c>
      <c r="C37" s="16"/>
      <c r="D37" s="16"/>
      <c r="E37" s="54"/>
      <c r="I37" s="53" t="s">
        <v>58</v>
      </c>
      <c r="J37" s="16"/>
      <c r="K37" s="16"/>
      <c r="L37" s="16"/>
      <c r="M37" s="16"/>
      <c r="N37" s="54"/>
      <c r="P37" s="49"/>
      <c r="Q37" s="49"/>
    </row>
    <row r="38" spans="2:17" ht="15">
      <c r="B38" s="28" t="s">
        <v>0</v>
      </c>
      <c r="C38" s="6"/>
      <c r="D38" s="107">
        <f>P7</f>
        <v>0</v>
      </c>
      <c r="E38" s="55" t="str">
        <f>IF($D$42&gt;0,D38/$D$42,"    -")</f>
        <v>    -</v>
      </c>
      <c r="I38" s="28" t="s">
        <v>8</v>
      </c>
      <c r="J38" s="6"/>
      <c r="K38" s="6"/>
      <c r="L38" s="6"/>
      <c r="M38" s="111">
        <f>P14</f>
        <v>0</v>
      </c>
      <c r="N38" s="55" t="str">
        <f aca="true" t="shared" si="7" ref="N38:N46">IF($M$47&gt;0,M38/$M$47,"    -")</f>
        <v>    -</v>
      </c>
      <c r="P38" s="49"/>
      <c r="Q38" s="49"/>
    </row>
    <row r="39" spans="2:17" ht="15">
      <c r="B39" s="28" t="s">
        <v>7</v>
      </c>
      <c r="C39" s="6"/>
      <c r="D39" s="107">
        <f>P8</f>
        <v>0</v>
      </c>
      <c r="E39" s="55" t="str">
        <f>IF($D$42&gt;0,D39/$D$42,"    -")</f>
        <v>    -</v>
      </c>
      <c r="I39" s="28" t="s">
        <v>2</v>
      </c>
      <c r="J39" s="6"/>
      <c r="K39" s="6"/>
      <c r="L39" s="6"/>
      <c r="M39" s="111">
        <f>P15</f>
        <v>0</v>
      </c>
      <c r="N39" s="55" t="str">
        <f t="shared" si="7"/>
        <v>    -</v>
      </c>
      <c r="P39" s="49"/>
      <c r="Q39" s="49"/>
    </row>
    <row r="40" spans="2:17" ht="15">
      <c r="B40" s="28" t="s">
        <v>13</v>
      </c>
      <c r="C40" s="6"/>
      <c r="D40" s="107">
        <f>P9</f>
        <v>0</v>
      </c>
      <c r="E40" s="55" t="str">
        <f>IF($D$42&gt;0,D40/$D$42,"    -")</f>
        <v>    -</v>
      </c>
      <c r="I40" s="89" t="s">
        <v>69</v>
      </c>
      <c r="J40" s="6"/>
      <c r="K40" s="6"/>
      <c r="L40" s="6"/>
      <c r="M40" s="111">
        <f>P16</f>
        <v>0</v>
      </c>
      <c r="N40" s="55" t="str">
        <f t="shared" si="7"/>
        <v>    -</v>
      </c>
      <c r="P40" s="49"/>
      <c r="Q40" s="49"/>
    </row>
    <row r="41" spans="2:17" ht="15">
      <c r="B41" s="28" t="s">
        <v>42</v>
      </c>
      <c r="C41" s="6"/>
      <c r="D41" s="107">
        <f>P10</f>
        <v>0</v>
      </c>
      <c r="E41" s="55" t="str">
        <f>IF($D$42&gt;0,D41/$D$42,"    -")</f>
        <v>    -</v>
      </c>
      <c r="I41" s="28" t="s">
        <v>59</v>
      </c>
      <c r="J41" s="6"/>
      <c r="K41" s="6"/>
      <c r="L41" s="6"/>
      <c r="M41" s="111">
        <f>P17</f>
        <v>0</v>
      </c>
      <c r="N41" s="55" t="str">
        <f t="shared" si="7"/>
        <v>    -</v>
      </c>
      <c r="P41" s="49"/>
      <c r="Q41" s="49"/>
    </row>
    <row r="42" spans="2:17" ht="15">
      <c r="B42" s="92"/>
      <c r="C42" s="159" t="s">
        <v>39</v>
      </c>
      <c r="D42" s="57">
        <f>SUM(D38:D41)</f>
        <v>0</v>
      </c>
      <c r="E42" s="98">
        <f>SUM(E38:E41)</f>
        <v>0</v>
      </c>
      <c r="I42" s="28" t="s">
        <v>63</v>
      </c>
      <c r="J42" s="6"/>
      <c r="K42" s="6"/>
      <c r="L42" s="6"/>
      <c r="M42" s="111">
        <f>P26</f>
        <v>0</v>
      </c>
      <c r="N42" s="55" t="str">
        <f t="shared" si="7"/>
        <v>    -</v>
      </c>
      <c r="P42" s="49"/>
      <c r="Q42" s="49"/>
    </row>
    <row r="43" spans="4:17" ht="15">
      <c r="D43" s="79"/>
      <c r="I43" s="28" t="s">
        <v>10</v>
      </c>
      <c r="J43" s="6"/>
      <c r="K43" s="6"/>
      <c r="L43" s="6"/>
      <c r="M43" s="111">
        <f>P27</f>
        <v>0</v>
      </c>
      <c r="N43" s="55" t="str">
        <f t="shared" si="7"/>
        <v>    -</v>
      </c>
      <c r="P43" s="49"/>
      <c r="Q43" s="49"/>
    </row>
    <row r="44" spans="1:17" ht="15">
      <c r="A44" s="8"/>
      <c r="B44" s="8"/>
      <c r="C44" s="6"/>
      <c r="D44" s="79"/>
      <c r="I44" s="91" t="s">
        <v>16</v>
      </c>
      <c r="J44" s="79"/>
      <c r="K44" s="79"/>
      <c r="L44" s="6"/>
      <c r="M44" s="111">
        <f>P28</f>
        <v>0</v>
      </c>
      <c r="N44" s="55" t="str">
        <f t="shared" si="7"/>
        <v>    -</v>
      </c>
      <c r="P44" s="49"/>
      <c r="Q44" s="49"/>
    </row>
    <row r="45" spans="1:17" ht="15">
      <c r="A45" s="8"/>
      <c r="B45" s="8"/>
      <c r="C45" s="79"/>
      <c r="D45" s="79"/>
      <c r="I45" s="91" t="s">
        <v>13</v>
      </c>
      <c r="J45" s="79"/>
      <c r="K45" s="79"/>
      <c r="L45" s="6"/>
      <c r="M45" s="111">
        <f>P29</f>
        <v>0</v>
      </c>
      <c r="N45" s="55" t="str">
        <f t="shared" si="7"/>
        <v>    -</v>
      </c>
      <c r="P45" s="49"/>
      <c r="Q45" s="49"/>
    </row>
    <row r="46" spans="1:17" ht="15">
      <c r="A46" s="8"/>
      <c r="B46" s="85"/>
      <c r="C46" s="81"/>
      <c r="D46" s="79"/>
      <c r="I46" s="91" t="s">
        <v>15</v>
      </c>
      <c r="J46" s="79"/>
      <c r="K46" s="79"/>
      <c r="L46" s="6"/>
      <c r="M46" s="111">
        <f>P30</f>
        <v>0</v>
      </c>
      <c r="N46" s="55" t="str">
        <f t="shared" si="7"/>
        <v>    -</v>
      </c>
      <c r="P46" s="49"/>
      <c r="Q46" s="49"/>
    </row>
    <row r="47" spans="1:17" ht="15">
      <c r="A47" s="8"/>
      <c r="B47" s="85"/>
      <c r="C47" s="81"/>
      <c r="D47" s="6"/>
      <c r="I47" s="92"/>
      <c r="J47" s="90"/>
      <c r="K47" s="57"/>
      <c r="L47" s="159" t="s">
        <v>39</v>
      </c>
      <c r="M47" s="57">
        <f>SUM(M38:M46)</f>
        <v>0</v>
      </c>
      <c r="N47" s="99">
        <f>SUM(N38:N46)</f>
        <v>0</v>
      </c>
      <c r="P47" s="49"/>
      <c r="Q47" s="49"/>
    </row>
    <row r="48" spans="1:17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ht="16.5" customHeight="1">
      <c r="F49" s="52"/>
    </row>
    <row r="50" spans="1:3" ht="15">
      <c r="A50" s="21"/>
      <c r="B50" s="79"/>
      <c r="C50" s="79"/>
    </row>
    <row r="51" spans="1:3" ht="15">
      <c r="A51" s="21"/>
      <c r="B51" s="79"/>
      <c r="C51" s="79"/>
    </row>
    <row r="52" spans="1:3" ht="15">
      <c r="A52" s="80"/>
      <c r="B52" s="82"/>
      <c r="C52" s="81"/>
    </row>
    <row r="53" spans="1:3" ht="15">
      <c r="A53" s="80"/>
      <c r="B53" s="82"/>
      <c r="C53" s="81"/>
    </row>
    <row r="54" spans="1:3" ht="15">
      <c r="A54" s="80"/>
      <c r="B54" s="82"/>
      <c r="C54" s="81"/>
    </row>
    <row r="55" spans="1:3" ht="15">
      <c r="A55" s="80"/>
      <c r="B55" s="82"/>
      <c r="C55" s="81"/>
    </row>
    <row r="56" spans="1:3" ht="15">
      <c r="A56" s="83"/>
      <c r="B56" s="70"/>
      <c r="C56" s="84"/>
    </row>
    <row r="57" spans="1:3" ht="15">
      <c r="A57" s="80"/>
      <c r="B57" s="79"/>
      <c r="C57" s="79"/>
    </row>
    <row r="59" spans="1:3" ht="15">
      <c r="A59" s="23"/>
      <c r="B59" s="6"/>
      <c r="C59" s="103"/>
    </row>
    <row r="60" spans="1:3" ht="15">
      <c r="A60" s="8"/>
      <c r="B60" s="56"/>
      <c r="C60" s="103"/>
    </row>
    <row r="61" spans="1:3" ht="15">
      <c r="A61" s="8"/>
      <c r="B61" s="56"/>
      <c r="C61" s="103"/>
    </row>
    <row r="62" spans="1:3" ht="15">
      <c r="A62" s="8"/>
      <c r="B62" s="56"/>
      <c r="C62" s="103"/>
    </row>
    <row r="63" spans="1:3" ht="15">
      <c r="A63" s="8"/>
      <c r="B63" s="56"/>
      <c r="C63" s="103"/>
    </row>
    <row r="64" spans="1:3" ht="15">
      <c r="A64" s="8"/>
      <c r="B64" s="56"/>
      <c r="C64" s="103"/>
    </row>
    <row r="65" spans="1:3" ht="15">
      <c r="A65" s="8"/>
      <c r="B65" s="56"/>
      <c r="C65" s="103"/>
    </row>
    <row r="66" spans="1:3" ht="15">
      <c r="A66" s="8"/>
      <c r="B66" s="56"/>
      <c r="C66" s="112"/>
    </row>
    <row r="67" spans="1:3" ht="15">
      <c r="A67" s="80"/>
      <c r="B67" s="82"/>
      <c r="C67" s="84"/>
    </row>
    <row r="68" spans="1:3" ht="15">
      <c r="A68" s="87"/>
      <c r="B68" s="39"/>
      <c r="C68" s="84"/>
    </row>
    <row r="69" spans="1:7" ht="15">
      <c r="A69" s="80"/>
      <c r="B69" s="79"/>
      <c r="C69" s="79"/>
      <c r="D69" s="27"/>
      <c r="E69" s="36"/>
      <c r="F69" s="36"/>
      <c r="G69" s="36"/>
    </row>
    <row r="70" spans="4:6" ht="15">
      <c r="D70" s="27"/>
      <c r="E70" s="36"/>
      <c r="F70" s="36"/>
    </row>
    <row r="71" spans="1:4" ht="15">
      <c r="A71" s="58"/>
      <c r="B71" s="67"/>
      <c r="C71" s="59"/>
      <c r="D71" s="27"/>
    </row>
    <row r="72" spans="1:4" ht="15">
      <c r="A72" s="60"/>
      <c r="B72" s="66"/>
      <c r="C72" s="27"/>
      <c r="D72" s="27"/>
    </row>
    <row r="73" spans="1:15" ht="15.75">
      <c r="A73" s="113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6"/>
    </row>
    <row r="74" spans="1:15" ht="15">
      <c r="A74" s="80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5"/>
      <c r="O74" s="61"/>
    </row>
    <row r="75" spans="1:15" ht="15">
      <c r="A75" s="80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0"/>
      <c r="O75" s="9"/>
    </row>
    <row r="76" spans="1:15" ht="15">
      <c r="A76" s="80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0"/>
      <c r="O76" s="9"/>
    </row>
    <row r="77" spans="1:15" ht="15">
      <c r="A77" s="80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0"/>
      <c r="O77" s="9"/>
    </row>
    <row r="78" spans="1:15" ht="15">
      <c r="A78" s="80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39"/>
      <c r="O78" s="62"/>
    </row>
    <row r="79" spans="1:15" ht="15">
      <c r="A79" s="80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39"/>
      <c r="O79" s="62"/>
    </row>
    <row r="80" spans="1:14" ht="10.5" customHeight="1">
      <c r="A80" s="80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</sheetData>
  <sheetProtection password="CC88" sheet="1" objects="1" scenarios="1"/>
  <mergeCells count="1">
    <mergeCell ref="E1:M1"/>
  </mergeCells>
  <printOptions/>
  <pageMargins left="0.49" right="0.31496062992125984" top="0.33" bottom="0.29" header="0.18" footer="0.16"/>
  <pageSetup horizontalDpi="600" verticalDpi="600" orientation="landscape" paperSize="9" scale="90" r:id="rId2"/>
  <rowBreaks count="1" manualBreakCount="1">
    <brk id="34" max="15" man="1"/>
  </rowBreaks>
  <colBreaks count="1" manualBreakCount="1">
    <brk id="16" max="70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56"/>
  <sheetViews>
    <sheetView zoomScale="85" zoomScaleNormal="85" zoomScaleSheetLayoutView="100" zoomScalePageLayoutView="0" workbookViewId="0" topLeftCell="A1">
      <selection activeCell="T15" sqref="T15"/>
    </sheetView>
  </sheetViews>
  <sheetFormatPr defaultColWidth="11.421875" defaultRowHeight="15"/>
  <cols>
    <col min="1" max="1" width="23.7109375" style="37" customWidth="1"/>
    <col min="2" max="2" width="7.57421875" style="7" customWidth="1"/>
    <col min="3" max="3" width="7.00390625" style="7" customWidth="1"/>
    <col min="4" max="4" width="7.57421875" style="7" customWidth="1"/>
    <col min="5" max="6" width="7.00390625" style="7" customWidth="1"/>
    <col min="7" max="7" width="7.140625" style="7" customWidth="1"/>
    <col min="8" max="9" width="7.00390625" style="7" customWidth="1"/>
    <col min="10" max="10" width="7.8515625" style="7" customWidth="1"/>
    <col min="11" max="11" width="7.28125" style="7" customWidth="1"/>
    <col min="12" max="12" width="7.8515625" style="7" customWidth="1"/>
    <col min="13" max="13" width="7.140625" style="7" customWidth="1"/>
    <col min="14" max="14" width="7.28125" style="7" customWidth="1"/>
    <col min="15" max="15" width="7.00390625" style="7" customWidth="1"/>
    <col min="16" max="16" width="8.57421875" style="7" customWidth="1"/>
  </cols>
  <sheetData>
    <row r="1" spans="1:16" ht="15">
      <c r="A1" s="299">
        <f>'1° TRIMESTRE'!B1</f>
        <v>2018</v>
      </c>
      <c r="B1" s="40" t="s">
        <v>56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ht="15">
      <c r="A2" s="43" t="s">
        <v>36</v>
      </c>
      <c r="B2" s="138">
        <f>'4° TRIMESTRE  '!B3</f>
        <v>41550</v>
      </c>
      <c r="C2" s="138">
        <f>B2+7</f>
        <v>41557</v>
      </c>
      <c r="D2" s="138">
        <f aca="true" t="shared" si="0" ref="D2:O2">C2+7</f>
        <v>41564</v>
      </c>
      <c r="E2" s="138">
        <f t="shared" si="0"/>
        <v>41571</v>
      </c>
      <c r="F2" s="138">
        <f t="shared" si="0"/>
        <v>41578</v>
      </c>
      <c r="G2" s="138">
        <f t="shared" si="0"/>
        <v>41585</v>
      </c>
      <c r="H2" s="138">
        <f t="shared" si="0"/>
        <v>41592</v>
      </c>
      <c r="I2" s="138">
        <f t="shared" si="0"/>
        <v>41599</v>
      </c>
      <c r="J2" s="138">
        <f t="shared" si="0"/>
        <v>41606</v>
      </c>
      <c r="K2" s="138">
        <f t="shared" si="0"/>
        <v>41613</v>
      </c>
      <c r="L2" s="138">
        <f t="shared" si="0"/>
        <v>41620</v>
      </c>
      <c r="M2" s="138">
        <f t="shared" si="0"/>
        <v>41627</v>
      </c>
      <c r="N2" s="138">
        <f t="shared" si="0"/>
        <v>41634</v>
      </c>
      <c r="O2" s="138">
        <f t="shared" si="0"/>
        <v>41641</v>
      </c>
      <c r="P2" s="17" t="s">
        <v>18</v>
      </c>
    </row>
    <row r="3" spans="1:16" ht="15">
      <c r="A3" s="134" t="s">
        <v>50</v>
      </c>
      <c r="B3" s="188">
        <f>'4° TRIMESTRE  '!B7</f>
        <v>0</v>
      </c>
      <c r="C3" s="188">
        <f>'4° TRIMESTRE  '!C7</f>
        <v>0</v>
      </c>
      <c r="D3" s="188">
        <f>'4° TRIMESTRE  '!D7</f>
        <v>0</v>
      </c>
      <c r="E3" s="188">
        <f>'4° TRIMESTRE  '!E7</f>
        <v>0</v>
      </c>
      <c r="F3" s="188">
        <f>'4° TRIMESTRE  '!F7</f>
        <v>0</v>
      </c>
      <c r="G3" s="188">
        <f>'4° TRIMESTRE  '!G7</f>
        <v>0</v>
      </c>
      <c r="H3" s="182">
        <f>'4° TRIMESTRE  '!H7</f>
        <v>0</v>
      </c>
      <c r="I3" s="188">
        <f>'4° TRIMESTRE  '!I7</f>
        <v>0</v>
      </c>
      <c r="J3" s="188">
        <f>'4° TRIMESTRE  '!J7</f>
        <v>0</v>
      </c>
      <c r="K3" s="188">
        <f>'4° TRIMESTRE  '!K7</f>
        <v>0</v>
      </c>
      <c r="L3" s="188">
        <f>'4° TRIMESTRE  '!L7</f>
        <v>0</v>
      </c>
      <c r="M3" s="188">
        <f>'4° TRIMESTRE  '!M7</f>
        <v>0</v>
      </c>
      <c r="N3" s="188">
        <f>'4° TRIMESTRE  '!N7</f>
        <v>0</v>
      </c>
      <c r="O3" s="188">
        <f>'4° TRIMESTRE  '!O7</f>
        <v>0</v>
      </c>
      <c r="P3" s="140">
        <f>SUM(B3:O3)</f>
        <v>0</v>
      </c>
    </row>
    <row r="4" spans="1:16" ht="15">
      <c r="A4" s="134" t="s">
        <v>136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40">
        <f>SUM(B4:O4)</f>
        <v>0</v>
      </c>
    </row>
    <row r="5" spans="1:16" ht="15">
      <c r="A5" s="134" t="s">
        <v>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40">
        <f>SUM(B5:O5)</f>
        <v>0</v>
      </c>
    </row>
    <row r="6" spans="1:16" ht="15">
      <c r="A6" s="134" t="s">
        <v>51</v>
      </c>
      <c r="B6" s="139" t="str">
        <f>IF(B4&gt;0,B3/B4,"      -")</f>
        <v>      -</v>
      </c>
      <c r="C6" s="139" t="str">
        <f aca="true" t="shared" si="1" ref="C6:P6">IF(C4&gt;0,C3/C4,"      -")</f>
        <v>      -</v>
      </c>
      <c r="D6" s="139" t="str">
        <f t="shared" si="1"/>
        <v>      -</v>
      </c>
      <c r="E6" s="139" t="str">
        <f t="shared" si="1"/>
        <v>      -</v>
      </c>
      <c r="F6" s="139" t="str">
        <f t="shared" si="1"/>
        <v>      -</v>
      </c>
      <c r="G6" s="139" t="str">
        <f t="shared" si="1"/>
        <v>      -</v>
      </c>
      <c r="H6" s="139" t="str">
        <f t="shared" si="1"/>
        <v>      -</v>
      </c>
      <c r="I6" s="139" t="str">
        <f t="shared" si="1"/>
        <v>      -</v>
      </c>
      <c r="J6" s="139" t="str">
        <f t="shared" si="1"/>
        <v>      -</v>
      </c>
      <c r="K6" s="139" t="str">
        <f t="shared" si="1"/>
        <v>      -</v>
      </c>
      <c r="L6" s="139" t="str">
        <f t="shared" si="1"/>
        <v>      -</v>
      </c>
      <c r="M6" s="139" t="str">
        <f t="shared" si="1"/>
        <v>      -</v>
      </c>
      <c r="N6" s="139" t="str">
        <f t="shared" si="1"/>
        <v>      -</v>
      </c>
      <c r="O6" s="139" t="str">
        <f>IF(O4&gt;0,O3/O4,"      -")</f>
        <v>      -</v>
      </c>
      <c r="P6" s="139" t="str">
        <f t="shared" si="1"/>
        <v>      -</v>
      </c>
    </row>
    <row r="8" spans="1:16" ht="15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5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15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1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ht="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ht="1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16" ht="1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ht="1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15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1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6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1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 ht="1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ht="1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ht="1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1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1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ht="15" customHeight="1">
      <c r="A35" s="49"/>
      <c r="B35" s="49"/>
      <c r="C35" s="49"/>
      <c r="D35" s="49"/>
      <c r="E35" s="50"/>
      <c r="F35" s="50"/>
      <c r="G35" s="50"/>
      <c r="H35" s="50"/>
      <c r="I35" s="50"/>
      <c r="J35" s="49"/>
      <c r="K35" s="49"/>
      <c r="L35" s="49"/>
      <c r="M35" s="49"/>
      <c r="N35" s="49"/>
      <c r="O35" s="49"/>
      <c r="P35" s="49"/>
    </row>
    <row r="36" spans="1:16" ht="1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3:11" ht="18.75">
      <c r="C37" s="51"/>
      <c r="D37" s="51"/>
      <c r="E37" s="52"/>
      <c r="F37" s="51"/>
      <c r="G37" s="51"/>
      <c r="H37" s="51"/>
      <c r="I37" s="51"/>
      <c r="J37" s="51"/>
      <c r="K37" s="51"/>
    </row>
    <row r="39" spans="1:3" ht="15">
      <c r="A39" s="21"/>
      <c r="B39" s="79"/>
      <c r="C39" s="79"/>
    </row>
    <row r="40" spans="1:3" ht="15">
      <c r="A40" s="80"/>
      <c r="B40" s="79"/>
      <c r="C40" s="81"/>
    </row>
    <row r="41" spans="1:3" ht="15">
      <c r="A41" s="80"/>
      <c r="B41" s="82"/>
      <c r="C41" s="81"/>
    </row>
    <row r="42" spans="1:3" ht="15">
      <c r="A42" s="80"/>
      <c r="B42" s="82"/>
      <c r="C42" s="81"/>
    </row>
    <row r="43" spans="1:3" ht="15">
      <c r="A43" s="80"/>
      <c r="B43" s="82"/>
      <c r="C43" s="81"/>
    </row>
    <row r="44" spans="1:3" ht="15">
      <c r="A44" s="83"/>
      <c r="B44" s="70"/>
      <c r="C44" s="84"/>
    </row>
    <row r="45" spans="1:3" ht="15">
      <c r="A45" s="80"/>
      <c r="B45" s="79"/>
      <c r="C45" s="79"/>
    </row>
    <row r="46" spans="1:3" ht="15">
      <c r="A46" s="80"/>
      <c r="B46" s="79"/>
      <c r="C46" s="79"/>
    </row>
    <row r="47" spans="1:3" ht="15">
      <c r="A47" s="21"/>
      <c r="B47" s="79"/>
      <c r="C47" s="79"/>
    </row>
    <row r="48" spans="1:3" ht="15">
      <c r="A48" s="80"/>
      <c r="B48" s="85"/>
      <c r="C48" s="81"/>
    </row>
    <row r="49" spans="1:3" ht="15">
      <c r="A49" s="80"/>
      <c r="B49" s="85"/>
      <c r="C49" s="81"/>
    </row>
    <row r="50" spans="1:3" ht="15">
      <c r="A50" s="80"/>
      <c r="B50" s="85"/>
      <c r="C50" s="81"/>
    </row>
    <row r="51" spans="1:3" ht="15">
      <c r="A51" s="80"/>
      <c r="B51" s="85"/>
      <c r="C51" s="81"/>
    </row>
    <row r="52" spans="1:3" ht="15">
      <c r="A52" s="80"/>
      <c r="B52" s="85"/>
      <c r="C52" s="81"/>
    </row>
    <row r="53" spans="1:3" ht="15">
      <c r="A53" s="80"/>
      <c r="B53" s="85"/>
      <c r="C53" s="81"/>
    </row>
    <row r="54" spans="1:3" ht="15">
      <c r="A54" s="80"/>
      <c r="B54" s="85"/>
      <c r="C54" s="86"/>
    </row>
    <row r="55" spans="1:3" ht="15">
      <c r="A55" s="80"/>
      <c r="B55" s="85"/>
      <c r="C55" s="86"/>
    </row>
    <row r="56" spans="1:3" ht="15">
      <c r="A56" s="87"/>
      <c r="B56" s="88"/>
      <c r="C56" s="70"/>
    </row>
    <row r="58" ht="10.5" customHeight="1"/>
  </sheetData>
  <sheetProtection password="CC88" sheet="1" objects="1" scenarios="1"/>
  <printOptions/>
  <pageMargins left="0.49" right="0.43" top="0.47" bottom="0.46" header="0.27" footer="0.27"/>
  <pageSetup horizontalDpi="600" verticalDpi="600" orientation="landscape" paperSize="9" r:id="rId2"/>
  <rowBreaks count="2" manualBreakCount="2">
    <brk id="31" max="255" man="1"/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Roland</cp:lastModifiedBy>
  <cp:lastPrinted>2017-10-20T07:41:09Z</cp:lastPrinted>
  <dcterms:created xsi:type="dcterms:W3CDTF">2009-03-25T19:59:18Z</dcterms:created>
  <dcterms:modified xsi:type="dcterms:W3CDTF">2018-05-01T14:19:53Z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